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.1" sheetId="1" r:id="rId1"/>
    <sheet name="Таб.2" sheetId="2" r:id="rId2"/>
  </sheets>
  <definedNames>
    <definedName name="_xlnm.Print_Titles" localSheetId="0">'Таб.1'!$6:$7</definedName>
  </definedNames>
  <calcPr fullCalcOnLoad="1"/>
</workbook>
</file>

<file path=xl/sharedStrings.xml><?xml version="1.0" encoding="utf-8"?>
<sst xmlns="http://schemas.openxmlformats.org/spreadsheetml/2006/main" count="275" uniqueCount="256">
  <si>
    <t>(в рублях)</t>
  </si>
  <si>
    <t>Наименование мероприятия</t>
  </si>
  <si>
    <t>ЦСР</t>
  </si>
  <si>
    <t>Объемы бюджетных ассигнований</t>
  </si>
  <si>
    <t>2019 год</t>
  </si>
  <si>
    <t>Программная часть расходов бюджета</t>
  </si>
  <si>
    <t>02.0.00.00000</t>
  </si>
  <si>
    <t>Подпрограмма «Комплексные меры по профилактике наркомании и вредных зависимостей в МО Гайский городской округ»</t>
  </si>
  <si>
    <t>02.5.00.00000</t>
  </si>
  <si>
    <t>Основное мероприятие «Обеспечение мер, направленных на профилактику наркомании, других асоциальных явлений, формирование здорового образа жизни»</t>
  </si>
  <si>
    <t>02.5.02.00000</t>
  </si>
  <si>
    <t>Проведение мероприятий, направленных на профилактику наркомании</t>
  </si>
  <si>
    <t>02.5.02.60330</t>
  </si>
  <si>
    <t>08.0.00.00000</t>
  </si>
  <si>
    <t>08.1.00.00000</t>
  </si>
  <si>
    <t>Основное мероприятие «Строительство (ввод в эксплуатацию) жилья экономического класса для нужд населения»</t>
  </si>
  <si>
    <t>08.1.03.00000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</si>
  <si>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</si>
  <si>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08.1.03.80500</t>
  </si>
  <si>
    <t>08.1.03.R0820</t>
  </si>
  <si>
    <t>11.0.00.00000</t>
  </si>
  <si>
    <t>Подпрограмма  «Развитие дошкольного образования детей»</t>
  </si>
  <si>
    <t>11.1.00.00000</t>
  </si>
  <si>
    <t>Основное мероприятие «Предоставление дошкольного образования детям»</t>
  </si>
  <si>
    <t>11.1.01.00000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</si>
  <si>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</si>
  <si>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11.1.01.80981</t>
  </si>
  <si>
    <t>Основное мероприятие «Присмотр и уход за детьми, посещающими образовательные организации, реализующие образовательную программу дошкольного образования»</t>
  </si>
  <si>
    <t>11.1.02.00000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</si>
  <si>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</si>
  <si>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11.1.02.20060</t>
  </si>
  <si>
    <t>Основное мероприятие «Предоставление компенсации затрат родителей на обучение детей-инвалидов на дому»</t>
  </si>
  <si>
    <t>11.1.03.00000</t>
  </si>
  <si>
    <t>11.1.03.80260</t>
  </si>
  <si>
    <t>Основное мероприятие «Выплаты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образования»</t>
  </si>
  <si>
    <t>11.1.04.00000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</si>
  <si>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</si>
  <si>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11.1.04.80190</t>
  </si>
  <si>
    <t>Подпрограмма «Развитие общего образования детей»</t>
  </si>
  <si>
    <t>11.2.00.00000</t>
  </si>
  <si>
    <t>Основное мероприятие «Предоставление общего образования детям»</t>
  </si>
  <si>
    <t>11.2.01.00000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</si>
  <si>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</si>
  <si>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11.2.01.80982</t>
  </si>
  <si>
    <t>Основное мероприятие «Обеспечение деятельности организаций общего образования образовательных организаций, реализующих программу общего образования»</t>
  </si>
  <si>
    <t>11.2.02.00000</t>
  </si>
  <si>
    <t xml:space="preserve"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 </t>
  </si>
  <si>
    <t>11.2.02.20070</t>
  </si>
  <si>
    <t>Подпрограмма «Развитие дополнительного образования детей»</t>
  </si>
  <si>
    <t>11.3.00.00000</t>
  </si>
  <si>
    <t>Основное мероприятие «Предоставление дополнительного образования детям»</t>
  </si>
  <si>
    <t>11.3.01.00000</t>
  </si>
  <si>
    <t>Обеспечение деятельности  и содержание зданий и сооружений организаций дополнительного образования</t>
  </si>
  <si>
    <t>11.3.01.20080</t>
  </si>
  <si>
    <t>11.4.00.00000</t>
  </si>
  <si>
    <t>11.4.01.00000</t>
  </si>
  <si>
    <t>11.4.01.S0170</t>
  </si>
  <si>
    <t>11.4.02.00000</t>
  </si>
  <si>
    <t>Оснащение материально-технической базы пищеблоков общеобразовательных организаций</t>
  </si>
  <si>
    <t>11.4.02.60200</t>
  </si>
  <si>
    <t>Подпрограмма «Защита прав детей, муниципальная поддержка детей-сирот и детей с ограниченными возможностями здоровья»</t>
  </si>
  <si>
    <t>11.5.00.00000</t>
  </si>
  <si>
    <t>Основное мероприятие «Оказание мер соц. поддержки в области охраны семьи и детства»</t>
  </si>
  <si>
    <t>11.5.01.00000</t>
  </si>
  <si>
    <t>Выплата единовременного пособия при всех формах устройства детей, лишенных родительского попечения, в семью</t>
  </si>
  <si>
    <t>11.5.01.52600</t>
  </si>
  <si>
    <t>Осуществление переданных полномочий по содержанию ребенка в семье опекуна</t>
  </si>
  <si>
    <t>11.5.01.88110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</si>
  <si>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</si>
  <si>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11.5.01.88120</t>
  </si>
  <si>
    <t>Основное мероприятие «Организация и осуществление деятельности по опеке и попечительству над несовершеннолетними»</t>
  </si>
  <si>
    <t>11.5.02.00000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</si>
  <si>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</si>
  <si>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11.5.02.80954</t>
  </si>
  <si>
    <t>Основное мероприятие «Организация отдыха и оздоровления детей»</t>
  </si>
  <si>
    <t>11.5.03.00000</t>
  </si>
  <si>
    <t>Мероприятия по проведению оздоровительной кампании детей</t>
  </si>
  <si>
    <t>11.5.03.60070</t>
  </si>
  <si>
    <t>Осуществление переданных полномочий по финансовому обеспечению мероприятий по отдыху детей в каникулярное время</t>
  </si>
  <si>
    <t>11.5.03.80530</t>
  </si>
  <si>
    <t>12.0.00.00000</t>
  </si>
  <si>
    <t>Подпрограмма  «Культура и искусство»</t>
  </si>
  <si>
    <t>12.2.00.00000</t>
  </si>
  <si>
    <t>Основное мероприятие «Создание условий для деятельности клубных формирований, а так же развитие местного традиционного народного творчества»</t>
  </si>
  <si>
    <t>12.2.01.00000</t>
  </si>
  <si>
    <t>Организация культурно-досуговой деятельности, а так же развитие местного традиционного народного художественного творчества, народных художественных промыслов</t>
  </si>
  <si>
    <t>12.2.01.20100</t>
  </si>
  <si>
    <t>Основное мероприятие «Предоставление дополнительного образования в сфере культуры»</t>
  </si>
  <si>
    <t>12.2.02.00000</t>
  </si>
  <si>
    <t>12.2.02.20080</t>
  </si>
  <si>
    <t>Подпрограмма «Наследие»</t>
  </si>
  <si>
    <t>12.1.00.00000</t>
  </si>
  <si>
    <t>Основное мероприятие «Организация библиотечного обслуживания населения»</t>
  </si>
  <si>
    <t>12.1.01.00000</t>
  </si>
  <si>
    <t>Организация библиотечного обслуживания населения</t>
  </si>
  <si>
    <t>12.1.01.20150</t>
  </si>
  <si>
    <t>13.0.00.00000</t>
  </si>
  <si>
    <t>Подпрограмма «Развитие физической культуры и массового спорта»</t>
  </si>
  <si>
    <t>13.2.00.00000</t>
  </si>
  <si>
    <t>Основное мероприятие «Организация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планом»</t>
  </si>
  <si>
    <t>13.2.01.00000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</si>
  <si>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</si>
  <si>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13.2.01.60220</t>
  </si>
  <si>
    <t>Основное мероприятие «Организация и проведение официальных физкультурных (физкультурно-оздоровительных) мероприятий»</t>
  </si>
  <si>
    <t>13.2.02.00000</t>
  </si>
  <si>
    <t>Обеспечение деятельности учреждений, в области физической культуры и спорта</t>
  </si>
  <si>
    <t>13.2.02.20160</t>
  </si>
  <si>
    <t>15.0.00.00000</t>
  </si>
  <si>
    <t>Основное мероприятие «Организация и проведение мероприятий в области молодежной политики»</t>
  </si>
  <si>
    <t>15.0.01.00000</t>
  </si>
  <si>
    <t>Организация и проведение мероприятий в области молодежной политики</t>
  </si>
  <si>
    <t>15.0.01.60170</t>
  </si>
  <si>
    <t>Основное мероприятие «Обеспечение деятельности учреждений в области молодежной политики»</t>
  </si>
  <si>
    <t>15.0.02.00000</t>
  </si>
  <si>
    <t>Обеспечение деятельности учреждений в области молодежной политики</t>
  </si>
  <si>
    <t>15.0.02.20090</t>
  </si>
  <si>
    <t>16.0.00.00000</t>
  </si>
  <si>
    <t>Основное мероприятие «Улучшение жилищных условий молодых семей»</t>
  </si>
  <si>
    <t>16.0.01.00000</t>
  </si>
  <si>
    <t>16.0.01.S0810</t>
  </si>
  <si>
    <t>Реализация мероприятий, предусмотренных федеральным законодательством, источником финансового обеспечения которых являются средства областного бюджета</t>
  </si>
  <si>
    <t>77.3.00.00000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</si>
  <si>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</si>
  <si>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77.3.00.80951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</si>
  <si>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</si>
  <si>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</si>
  <si>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</si>
  <si>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</si>
  <si>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</si>
  <si>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</si>
  <si>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</si>
  <si>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Цель: Обеспечение высокого качества 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</si>
  <si>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</si>
  <si>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</si>
  <si>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</si>
  <si>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</si>
  <si>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</si>
  <si>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</si>
  <si>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</si>
  <si>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</si>
  <si>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</si>
  <si>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</si>
  <si>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</si>
  <si>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</si>
  <si>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</si>
  <si>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</si>
  <si>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</si>
  <si>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</si>
  <si>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</si>
  <si>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</si>
  <si>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</si>
  <si>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</si>
  <si>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</si>
  <si>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</si>
  <si>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</si>
  <si>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</si>
  <si>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</si>
  <si>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</si>
  <si>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</si>
  <si>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</si>
  <si>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</si>
  <si>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</si>
  <si>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</si>
  <si>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</si>
  <si>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</si>
  <si>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</si>
  <si>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</si>
  <si>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</si>
  <si>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</si>
  <si>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</si>
  <si>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</si>
  <si>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</si>
  <si>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</si>
  <si>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</si>
  <si>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</si>
  <si>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</si>
  <si>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</si>
  <si>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</si>
  <si>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</si>
  <si>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</si>
  <si>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</si>
  <si>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</si>
  <si>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</si>
  <si>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</si>
  <si>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</si>
  <si>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</si>
  <si>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</si>
  <si>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</si>
  <si>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</si>
  <si>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</si>
  <si>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</si>
  <si>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</si>
  <si>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</si>
  <si>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</si>
  <si>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08.1.03.80510</t>
  </si>
  <si>
    <t>2020 год</t>
  </si>
  <si>
    <t>Обеспечение деятельности  и содержание зданий и сооружений спортивных школ</t>
  </si>
  <si>
    <t>13.2.06.20180</t>
  </si>
  <si>
    <t>13.2.06.00000</t>
  </si>
  <si>
    <t>Основное мероприятие "Обеспечение условий для развития физической культуры и спорта в учреждениях спортивной подготовки"</t>
  </si>
  <si>
    <t>Дополнительное финансовое обеспечение мероприятий по организации питания учащихся в общеобразовательных организациях</t>
  </si>
  <si>
    <t>16.0.01.L4970</t>
  </si>
  <si>
    <t>Реализация мероприятий по обеспечению жильем молодых семей</t>
  </si>
  <si>
    <t>Непрограммная часть расходов бюджета</t>
  </si>
  <si>
    <t>Прочие непрограммные мероприятия</t>
  </si>
  <si>
    <t>75.5.00.00000</t>
  </si>
  <si>
    <t>Реализация социально значимых мероприятий, за счет дотаций на сбалансированность местных бюджетов из областного бюджета</t>
  </si>
  <si>
    <t>75.5.00.60500</t>
  </si>
  <si>
    <t>Распределение бюджетных ассигнований, направляемых на поддержку семьи и детей в Гайском городском округе («Детский бюджет»), на 2019 год и на плановый период 2020 и 2021 годов</t>
  </si>
  <si>
    <t>Направления поддержки семьи и детей</t>
  </si>
  <si>
    <t>на 2019 год и на плановый период 2020 и 2021 годов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</si>
  <si>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</si>
  <si>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</si>
  <si>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«Совершенствование организации питания учащихся в образовательных организациях Гайского городского округаа»</t>
  </si>
  <si>
    <t>Основное мероприятие «Совершенствование организации питания учащихся в общеобразовательных организациях"</t>
  </si>
  <si>
    <t>Основное мероприятие «Модернизация материально-технической базы пищеблоков образовательных организаций»</t>
  </si>
  <si>
    <t>Оснащение материально-технической базы пищеблоков дошкольных образовательных организаций</t>
  </si>
  <si>
    <t>11.4.02.60540</t>
  </si>
  <si>
    <t>Основное мероприятие "Совершенствование организации питания воспитанников в дошкольных образовательных организациях"</t>
  </si>
  <si>
    <t>11.4.03.00000</t>
  </si>
  <si>
    <t>Совершенствование организации питания воспитанников в дошкольных образовательных организациях</t>
  </si>
  <si>
    <t>11.4.03.60530</t>
  </si>
  <si>
    <t>Содержание административно-управленческого персонала из средств местного бюджета, в соответствии с долей участия в муниципальной услуге "Присмотр и уход"</t>
  </si>
  <si>
    <t>11.1.02.20061</t>
  </si>
  <si>
    <t>Содержание административно-управленческого персонала из средств местного бюджета, в соответствии с долей участия в муниципальной услуге "Реализация основных общеобразовательных программ основного общего образования"</t>
  </si>
  <si>
    <t>11.2.02.20071</t>
  </si>
  <si>
    <t>Предоставление социальных выплат на приобретение (строительство) жилья отдельным категориям молодых семей</t>
  </si>
  <si>
    <t>Основное мероприятие "Создание условий для занятия физической культурой и спортом в сельских школах"</t>
  </si>
  <si>
    <t>11.2.Е2.00000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</si>
  <si>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</si>
  <si>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11.2.Е2.50970</t>
  </si>
  <si>
    <t>11.2.Е2.S1040</t>
  </si>
  <si>
    <t>Проведение капитального ремонта в спортивных залах общеобразовательных организаций, расположенных в сельской местности</t>
  </si>
  <si>
    <t>Основное мероприятие "Создание универсальной безбарьерной среды для инклюзивного образования детей-инвалидов"</t>
  </si>
  <si>
    <t>11.2.П8.00000</t>
  </si>
  <si>
    <t>11.2.П8.S1050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</si>
  <si>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</si>
  <si>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11.3.П8.00000</t>
  </si>
  <si>
    <t>11.3.П8.S1050</t>
  </si>
  <si>
    <t>2021 год</t>
  </si>
  <si>
    <t>Муниципальная программа «Безопасность населения Гайского городского округа на 2016-2021 годы»</t>
  </si>
  <si>
    <t>Муниципальная программа «Стимулирование развития жилищного строительства в Гайском городском округе на 2016 - 2021 годы»</t>
  </si>
  <si>
    <t>Подпрограмма «Комплексное освоение и развитие территорий в целях жилищного строительства в 2016 - 2021 годах»</t>
  </si>
  <si>
    <t>Муниципальная программа «Развитие образования Гайского городского округа Оренбургской области на 2016-2021 годы»</t>
  </si>
  <si>
    <t>Муниципальная программа «Развитие культуры Гайского городского округа Оренбургской области на 2016-2021 годы»</t>
  </si>
  <si>
    <t>Муниципальная программа «Развитие физической культуры и массового спорта на территории Гайского городского округа на 2016-2021 годы»</t>
  </si>
  <si>
    <t>Муниципальная программа «Молодежь  Гайского городского округа на 2016-2021 годы»</t>
  </si>
  <si>
    <t>Муниципальная программа «Молодая семья в Гайском городском округе на 2016-2021 годы»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</si>
  <si>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18.12.2018  № 340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</si>
  <si>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18.12.2018 № 340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</si>
  <si>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</si>
  <si>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</si>
  <si>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</si>
  <si>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</si>
  <si>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</si>
  <si>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r>
      <t>Цель: Создание 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</si>
</sst>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201" fontId="6" fillId="0" borderId="0" xfId="53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center" wrapText="1"/>
    </xf>
    <xf numFmtId="4" fontId="27" fillId="0" borderId="10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justify" vertical="top" wrapText="1"/>
    </xf>
    <xf numFmtId="0" fontId="27" fillId="0" borderId="11" xfId="0" applyFont="1" applyBorder="1" applyAlignment="1">
      <alignment horizontal="center" wrapText="1"/>
    </xf>
    <xf numFmtId="4" fontId="25" fillId="0" borderId="11" xfId="0" applyNumberFormat="1" applyFont="1" applyBorder="1" applyAlignment="1">
      <alignment horizontal="center" wrapText="1"/>
    </xf>
    <xf numFmtId="201" fontId="25" fillId="0" borderId="10" xfId="53" applyNumberFormat="1" applyFont="1" applyFill="1" applyBorder="1" applyAlignment="1" applyProtection="1">
      <alignment wrapText="1"/>
      <protection hidden="1"/>
    </xf>
    <xf numFmtId="4" fontId="25" fillId="0" borderId="10" xfId="53" applyNumberFormat="1" applyFont="1" applyFill="1" applyBorder="1" applyAlignment="1" applyProtection="1">
      <alignment horizontal="center" wrapText="1"/>
      <protection hidden="1"/>
    </xf>
    <xf numFmtId="0" fontId="27" fillId="0" borderId="12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center" wrapText="1"/>
    </xf>
    <xf numFmtId="4" fontId="27" fillId="0" borderId="12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justify"/>
    </xf>
    <xf numFmtId="0" fontId="25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vertical="top" wrapText="1"/>
    </xf>
    <xf numFmtId="4" fontId="25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 wrapText="1"/>
    </xf>
    <xf numFmtId="4" fontId="27" fillId="0" borderId="10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zoomScalePageLayoutView="0" workbookViewId="0" topLeftCell="A76">
      <selection activeCell="A10" sqref="A10"/>
    </sheetView>
  </sheetViews>
  <sheetFormatPr defaultColWidth="8.7109375" defaultRowHeight="12.75"/>
  <cols>
    <col min="1" max="1" width="68.00390625" style="7" customWidth="1"/>
    <col min="2" max="2" width="17.140625" style="7" customWidth="1"/>
    <col min="3" max="3" width="19.421875" style="7" bestFit="1" customWidth="1"/>
    <col min="4" max="4" width="19.140625" style="7" customWidth="1"/>
    <col min="5" max="5" width="18.00390625" style="7" customWidth="1"/>
    <col min="6" max="16384" width="8.7109375" style="7" customWidth="1"/>
  </cols>
  <sheetData>
    <row r="1" spans="1:5" ht="55.5" customHeight="1">
      <c r="A1" s="1"/>
      <c r="D1" s="8" t="s">
        <v>249</v>
      </c>
      <c r="E1" s="8"/>
    </row>
    <row r="2" ht="15.75">
      <c r="A2" s="2"/>
    </row>
    <row r="3" spans="1:5" ht="12.75">
      <c r="A3" s="11" t="s">
        <v>208</v>
      </c>
      <c r="B3" s="11"/>
      <c r="C3" s="11"/>
      <c r="D3" s="11"/>
      <c r="E3" s="11"/>
    </row>
    <row r="4" spans="1:5" ht="24" customHeight="1">
      <c r="A4" s="11"/>
      <c r="B4" s="11"/>
      <c r="C4" s="11"/>
      <c r="D4" s="11"/>
      <c r="E4" s="11"/>
    </row>
    <row r="5" spans="1:5" ht="12" customHeight="1">
      <c r="A5" s="12"/>
      <c r="B5" s="13"/>
      <c r="C5" s="13"/>
      <c r="D5" s="13"/>
      <c r="E5" s="12" t="s">
        <v>0</v>
      </c>
    </row>
    <row r="6" spans="1:5" ht="18.75" customHeight="1">
      <c r="A6" s="14" t="s">
        <v>1</v>
      </c>
      <c r="B6" s="14" t="s">
        <v>2</v>
      </c>
      <c r="C6" s="14" t="s">
        <v>3</v>
      </c>
      <c r="D6" s="14"/>
      <c r="E6" s="14"/>
    </row>
    <row r="7" spans="1:5" ht="15">
      <c r="A7" s="14"/>
      <c r="B7" s="14"/>
      <c r="C7" s="15" t="s">
        <v>4</v>
      </c>
      <c r="D7" s="15" t="s">
        <v>195</v>
      </c>
      <c r="E7" s="15" t="s">
        <v>239</v>
      </c>
    </row>
    <row r="8" spans="1:5" ht="18.75" customHeight="1">
      <c r="A8" s="16" t="s">
        <v>5</v>
      </c>
      <c r="B8" s="16"/>
      <c r="C8" s="17">
        <f>SUM(C9+C13+C19+C64+C73+C81+C86)</f>
        <v>790789510</v>
      </c>
      <c r="D8" s="17">
        <f>SUM(D9+D13+D19+D64+D73+D81+D86)</f>
        <v>755170920</v>
      </c>
      <c r="E8" s="17">
        <f>SUM(E9+E13+E19+E64+E73+E81+E86)</f>
        <v>703756600</v>
      </c>
    </row>
    <row r="9" spans="1:5" ht="28.5">
      <c r="A9" s="18" t="s">
        <v>240</v>
      </c>
      <c r="B9" s="19" t="s">
        <v>6</v>
      </c>
      <c r="C9" s="20">
        <f aca="true" t="shared" si="0" ref="C9:E11">C10</f>
        <v>35000</v>
      </c>
      <c r="D9" s="20">
        <f t="shared" si="0"/>
        <v>0</v>
      </c>
      <c r="E9" s="20">
        <f t="shared" si="0"/>
        <v>0</v>
      </c>
    </row>
    <row r="10" spans="1:5" ht="30.75" customHeight="1">
      <c r="A10" s="18" t="s">
        <v>7</v>
      </c>
      <c r="B10" s="19" t="s">
        <v>8</v>
      </c>
      <c r="C10" s="20">
        <f t="shared" si="0"/>
        <v>35000</v>
      </c>
      <c r="D10" s="20">
        <f t="shared" si="0"/>
        <v>0</v>
      </c>
      <c r="E10" s="20">
        <f t="shared" si="0"/>
        <v>0</v>
      </c>
    </row>
    <row r="11" spans="1:5" ht="45">
      <c r="A11" s="21" t="s">
        <v>9</v>
      </c>
      <c r="B11" s="22" t="s">
        <v>10</v>
      </c>
      <c r="C11" s="23">
        <f t="shared" si="0"/>
        <v>35000</v>
      </c>
      <c r="D11" s="23">
        <f t="shared" si="0"/>
        <v>0</v>
      </c>
      <c r="E11" s="23">
        <f t="shared" si="0"/>
        <v>0</v>
      </c>
    </row>
    <row r="12" spans="1:5" ht="15">
      <c r="A12" s="21" t="s">
        <v>11</v>
      </c>
      <c r="B12" s="22" t="s">
        <v>12</v>
      </c>
      <c r="C12" s="23">
        <v>35000</v>
      </c>
      <c r="D12" s="23">
        <v>0</v>
      </c>
      <c r="E12" s="23">
        <v>0</v>
      </c>
    </row>
    <row r="13" spans="1:5" ht="42.75">
      <c r="A13" s="18" t="s">
        <v>241</v>
      </c>
      <c r="B13" s="19" t="s">
        <v>13</v>
      </c>
      <c r="C13" s="20">
        <f aca="true" t="shared" si="1" ref="C13:E14">SUM(C14)</f>
        <v>20604700</v>
      </c>
      <c r="D13" s="20">
        <f t="shared" si="1"/>
        <v>20604700</v>
      </c>
      <c r="E13" s="20">
        <f t="shared" si="1"/>
        <v>20604700</v>
      </c>
    </row>
    <row r="14" spans="1:5" ht="28.5">
      <c r="A14" s="18" t="s">
        <v>242</v>
      </c>
      <c r="B14" s="19" t="s">
        <v>14</v>
      </c>
      <c r="C14" s="20">
        <f t="shared" si="1"/>
        <v>20604700</v>
      </c>
      <c r="D14" s="20">
        <f t="shared" si="1"/>
        <v>20604700</v>
      </c>
      <c r="E14" s="20">
        <f t="shared" si="1"/>
        <v>20604700</v>
      </c>
    </row>
    <row r="15" spans="1:5" ht="30">
      <c r="A15" s="21" t="s">
        <v>15</v>
      </c>
      <c r="B15" s="22" t="s">
        <v>16</v>
      </c>
      <c r="C15" s="23">
        <f>SUM(C16:C18)</f>
        <v>20604700</v>
      </c>
      <c r="D15" s="23">
        <f>SUM(D16:D18)</f>
        <v>20604700</v>
      </c>
      <c r="E15" s="23">
        <f>SUM(E16:E18)</f>
        <v>20604700</v>
      </c>
    </row>
    <row r="16" spans="1:5" ht="45">
      <c r="A16" s="24" t="s">
        <v>17</v>
      </c>
      <c r="B16" s="25" t="s">
        <v>18</v>
      </c>
      <c r="C16" s="26">
        <v>1300700</v>
      </c>
      <c r="D16" s="26">
        <v>1300700</v>
      </c>
      <c r="E16" s="26">
        <v>1300700</v>
      </c>
    </row>
    <row r="17" spans="1:10" ht="61.5" customHeight="1">
      <c r="A17" s="27" t="s">
        <v>211</v>
      </c>
      <c r="B17" s="22" t="s">
        <v>194</v>
      </c>
      <c r="C17" s="28">
        <v>13979700</v>
      </c>
      <c r="D17" s="28">
        <v>13766600</v>
      </c>
      <c r="E17" s="28">
        <v>13766600</v>
      </c>
      <c r="F17" s="6"/>
      <c r="G17" s="6"/>
      <c r="H17" s="6"/>
      <c r="I17" s="6"/>
      <c r="J17" s="6"/>
    </row>
    <row r="18" spans="1:5" ht="45">
      <c r="A18" s="29" t="s">
        <v>212</v>
      </c>
      <c r="B18" s="30" t="s">
        <v>19</v>
      </c>
      <c r="C18" s="31">
        <v>5324300</v>
      </c>
      <c r="D18" s="31">
        <v>5537400</v>
      </c>
      <c r="E18" s="31">
        <v>5537400</v>
      </c>
    </row>
    <row r="19" spans="1:5" ht="28.5">
      <c r="A19" s="18" t="s">
        <v>243</v>
      </c>
      <c r="B19" s="19" t="s">
        <v>20</v>
      </c>
      <c r="C19" s="20">
        <f>SUM(C20+C30+C41+C46+C54)</f>
        <v>671609800</v>
      </c>
      <c r="D19" s="20">
        <f>SUM(D20+D30+D41+D46+D54)</f>
        <v>642105420</v>
      </c>
      <c r="E19" s="20">
        <f>SUM(E20+E30+E41+E46+E54)</f>
        <v>595358900</v>
      </c>
    </row>
    <row r="20" spans="1:5" ht="14.25">
      <c r="A20" s="18" t="s">
        <v>21</v>
      </c>
      <c r="B20" s="19" t="s">
        <v>22</v>
      </c>
      <c r="C20" s="20">
        <f>SUM(C21+C23+C26+C28)</f>
        <v>222759970</v>
      </c>
      <c r="D20" s="20">
        <f>SUM(D21+D23+D26+D28)</f>
        <v>204818380</v>
      </c>
      <c r="E20" s="20">
        <f>SUM(E21+E23+E26+E28)</f>
        <v>191328900</v>
      </c>
    </row>
    <row r="21" spans="1:5" ht="30">
      <c r="A21" s="21" t="s">
        <v>23</v>
      </c>
      <c r="B21" s="22" t="s">
        <v>24</v>
      </c>
      <c r="C21" s="23">
        <f>C22</f>
        <v>85550400</v>
      </c>
      <c r="D21" s="23">
        <f>D22</f>
        <v>85550400</v>
      </c>
      <c r="E21" s="23">
        <f>E22</f>
        <v>85550400</v>
      </c>
    </row>
    <row r="22" spans="1:5" ht="45">
      <c r="A22" s="21" t="s">
        <v>25</v>
      </c>
      <c r="B22" s="22" t="s">
        <v>26</v>
      </c>
      <c r="C22" s="23">
        <v>85550400</v>
      </c>
      <c r="D22" s="23">
        <v>85550400</v>
      </c>
      <c r="E22" s="23">
        <v>85550400</v>
      </c>
    </row>
    <row r="23" spans="1:5" ht="45">
      <c r="A23" s="21" t="s">
        <v>27</v>
      </c>
      <c r="B23" s="22" t="s">
        <v>28</v>
      </c>
      <c r="C23" s="23">
        <f>C24+C25</f>
        <v>130346470</v>
      </c>
      <c r="D23" s="23">
        <f>D24+D25</f>
        <v>112404880</v>
      </c>
      <c r="E23" s="23">
        <f>E24+E25</f>
        <v>98915400</v>
      </c>
    </row>
    <row r="24" spans="1:5" ht="51.75" customHeight="1">
      <c r="A24" s="21" t="s">
        <v>29</v>
      </c>
      <c r="B24" s="22" t="s">
        <v>30</v>
      </c>
      <c r="C24" s="23">
        <v>127661270</v>
      </c>
      <c r="D24" s="23">
        <v>112404880</v>
      </c>
      <c r="E24" s="23">
        <v>98915400</v>
      </c>
    </row>
    <row r="25" spans="1:5" ht="51.75" customHeight="1">
      <c r="A25" s="21" t="s">
        <v>222</v>
      </c>
      <c r="B25" s="22" t="s">
        <v>223</v>
      </c>
      <c r="C25" s="23">
        <v>2685200</v>
      </c>
      <c r="D25" s="23">
        <v>0</v>
      </c>
      <c r="E25" s="23">
        <v>0</v>
      </c>
    </row>
    <row r="26" spans="1:5" ht="30">
      <c r="A26" s="21" t="s">
        <v>31</v>
      </c>
      <c r="B26" s="22" t="s">
        <v>32</v>
      </c>
      <c r="C26" s="23">
        <f>C27</f>
        <v>1288100</v>
      </c>
      <c r="D26" s="23">
        <f>D27</f>
        <v>1288100</v>
      </c>
      <c r="E26" s="23">
        <f>E27</f>
        <v>1288100</v>
      </c>
    </row>
    <row r="27" spans="1:5" ht="60">
      <c r="A27" s="21" t="s">
        <v>137</v>
      </c>
      <c r="B27" s="22" t="s">
        <v>33</v>
      </c>
      <c r="C27" s="23">
        <v>1288100</v>
      </c>
      <c r="D27" s="23">
        <v>1288100</v>
      </c>
      <c r="E27" s="23">
        <v>1288100</v>
      </c>
    </row>
    <row r="28" spans="1:5" ht="60">
      <c r="A28" s="21" t="s">
        <v>34</v>
      </c>
      <c r="B28" s="22" t="s">
        <v>35</v>
      </c>
      <c r="C28" s="23">
        <f>C29</f>
        <v>5575000</v>
      </c>
      <c r="D28" s="23">
        <f>D29</f>
        <v>5575000</v>
      </c>
      <c r="E28" s="23">
        <f>E29</f>
        <v>5575000</v>
      </c>
    </row>
    <row r="29" spans="1:5" ht="64.5" customHeight="1">
      <c r="A29" s="21" t="s">
        <v>36</v>
      </c>
      <c r="B29" s="22" t="s">
        <v>37</v>
      </c>
      <c r="C29" s="23">
        <v>5575000</v>
      </c>
      <c r="D29" s="23">
        <v>5575000</v>
      </c>
      <c r="E29" s="23">
        <v>5575000</v>
      </c>
    </row>
    <row r="30" spans="1:5" ht="14.25">
      <c r="A30" s="18" t="s">
        <v>38</v>
      </c>
      <c r="B30" s="19" t="s">
        <v>39</v>
      </c>
      <c r="C30" s="20">
        <f>C31+C33+C36+C39</f>
        <v>364968780</v>
      </c>
      <c r="D30" s="20">
        <f>D31+D33+D36+D39</f>
        <v>362455200</v>
      </c>
      <c r="E30" s="20">
        <f>E31+E33+E36+E39</f>
        <v>336868100</v>
      </c>
    </row>
    <row r="31" spans="1:5" ht="15">
      <c r="A31" s="21" t="s">
        <v>40</v>
      </c>
      <c r="B31" s="22" t="s">
        <v>41</v>
      </c>
      <c r="C31" s="23">
        <f>C32</f>
        <v>215535800</v>
      </c>
      <c r="D31" s="23">
        <f>D32</f>
        <v>215535800</v>
      </c>
      <c r="E31" s="23">
        <f>E32</f>
        <v>215535800</v>
      </c>
    </row>
    <row r="32" spans="1:5" ht="60">
      <c r="A32" s="21" t="s">
        <v>42</v>
      </c>
      <c r="B32" s="22" t="s">
        <v>43</v>
      </c>
      <c r="C32" s="23">
        <v>215535800</v>
      </c>
      <c r="D32" s="23">
        <v>215535800</v>
      </c>
      <c r="E32" s="23">
        <v>215535800</v>
      </c>
    </row>
    <row r="33" spans="1:5" ht="45">
      <c r="A33" s="21" t="s">
        <v>44</v>
      </c>
      <c r="B33" s="22" t="s">
        <v>45</v>
      </c>
      <c r="C33" s="23">
        <f>C34+C35</f>
        <v>146208280</v>
      </c>
      <c r="D33" s="23">
        <f>D34+D35</f>
        <v>146919400</v>
      </c>
      <c r="E33" s="23">
        <f>E34+E35</f>
        <v>121332300</v>
      </c>
    </row>
    <row r="34" spans="1:5" ht="51.75" customHeight="1">
      <c r="A34" s="21" t="s">
        <v>46</v>
      </c>
      <c r="B34" s="22" t="s">
        <v>47</v>
      </c>
      <c r="C34" s="23">
        <v>136787030</v>
      </c>
      <c r="D34" s="23">
        <v>137800000</v>
      </c>
      <c r="E34" s="23">
        <v>121332300</v>
      </c>
    </row>
    <row r="35" spans="1:5" ht="64.5" customHeight="1">
      <c r="A35" s="21" t="s">
        <v>224</v>
      </c>
      <c r="B35" s="22" t="s">
        <v>225</v>
      </c>
      <c r="C35" s="23">
        <v>9421250</v>
      </c>
      <c r="D35" s="23">
        <v>9119400</v>
      </c>
      <c r="E35" s="23">
        <v>0</v>
      </c>
    </row>
    <row r="36" spans="1:5" ht="30">
      <c r="A36" s="21" t="s">
        <v>227</v>
      </c>
      <c r="B36" s="22" t="s">
        <v>228</v>
      </c>
      <c r="C36" s="23">
        <f>C37+C38</f>
        <v>2669200</v>
      </c>
      <c r="D36" s="23">
        <f>D37+D38</f>
        <v>0</v>
      </c>
      <c r="E36" s="23">
        <f>E37+E38</f>
        <v>0</v>
      </c>
    </row>
    <row r="37" spans="1:5" ht="33.75" customHeight="1">
      <c r="A37" s="21" t="s">
        <v>229</v>
      </c>
      <c r="B37" s="22" t="s">
        <v>230</v>
      </c>
      <c r="C37" s="23">
        <v>587200</v>
      </c>
      <c r="D37" s="23">
        <v>0</v>
      </c>
      <c r="E37" s="23">
        <v>0</v>
      </c>
    </row>
    <row r="38" spans="1:5" ht="32.25" customHeight="1">
      <c r="A38" s="21" t="s">
        <v>232</v>
      </c>
      <c r="B38" s="22" t="s">
        <v>231</v>
      </c>
      <c r="C38" s="23">
        <v>2082000</v>
      </c>
      <c r="D38" s="23">
        <v>0</v>
      </c>
      <c r="E38" s="23">
        <v>0</v>
      </c>
    </row>
    <row r="39" spans="1:5" ht="31.5" customHeight="1">
      <c r="A39" s="21" t="s">
        <v>233</v>
      </c>
      <c r="B39" s="22" t="s">
        <v>234</v>
      </c>
      <c r="C39" s="23">
        <f>C40</f>
        <v>555500</v>
      </c>
      <c r="D39" s="23">
        <f>D40</f>
        <v>0</v>
      </c>
      <c r="E39" s="23">
        <f>E40</f>
        <v>0</v>
      </c>
    </row>
    <row r="40" spans="1:5" ht="47.25" customHeight="1">
      <c r="A40" s="21" t="s">
        <v>236</v>
      </c>
      <c r="B40" s="22" t="s">
        <v>235</v>
      </c>
      <c r="C40" s="23">
        <v>555500</v>
      </c>
      <c r="D40" s="23">
        <v>0</v>
      </c>
      <c r="E40" s="23">
        <v>0</v>
      </c>
    </row>
    <row r="41" spans="1:5" ht="18.75" customHeight="1">
      <c r="A41" s="18" t="s">
        <v>48</v>
      </c>
      <c r="B41" s="19" t="s">
        <v>49</v>
      </c>
      <c r="C41" s="20">
        <f>C42+C44</f>
        <v>28440150</v>
      </c>
      <c r="D41" s="20">
        <f>D42+D44</f>
        <v>28100000</v>
      </c>
      <c r="E41" s="20">
        <f>E42+E44</f>
        <v>24572600</v>
      </c>
    </row>
    <row r="42" spans="1:5" ht="30">
      <c r="A42" s="21" t="s">
        <v>50</v>
      </c>
      <c r="B42" s="22" t="s">
        <v>51</v>
      </c>
      <c r="C42" s="23">
        <f>C43</f>
        <v>27884650</v>
      </c>
      <c r="D42" s="23">
        <f>D43</f>
        <v>28100000</v>
      </c>
      <c r="E42" s="23">
        <f>E43</f>
        <v>24572600</v>
      </c>
    </row>
    <row r="43" spans="1:5" ht="30">
      <c r="A43" s="21" t="s">
        <v>52</v>
      </c>
      <c r="B43" s="22" t="s">
        <v>53</v>
      </c>
      <c r="C43" s="23">
        <v>27884650</v>
      </c>
      <c r="D43" s="23">
        <v>28100000</v>
      </c>
      <c r="E43" s="23">
        <v>24572600</v>
      </c>
    </row>
    <row r="44" spans="1:5" ht="30">
      <c r="A44" s="21" t="s">
        <v>233</v>
      </c>
      <c r="B44" s="22" t="s">
        <v>237</v>
      </c>
      <c r="C44" s="23">
        <f>C45</f>
        <v>555500</v>
      </c>
      <c r="D44" s="23">
        <f>D45</f>
        <v>0</v>
      </c>
      <c r="E44" s="23">
        <f>E45</f>
        <v>0</v>
      </c>
    </row>
    <row r="45" spans="1:5" ht="45">
      <c r="A45" s="21" t="s">
        <v>236</v>
      </c>
      <c r="B45" s="22" t="s">
        <v>238</v>
      </c>
      <c r="C45" s="23">
        <v>555500</v>
      </c>
      <c r="D45" s="23">
        <v>0</v>
      </c>
      <c r="E45" s="23">
        <v>0</v>
      </c>
    </row>
    <row r="46" spans="1:5" ht="42.75">
      <c r="A46" s="18" t="s">
        <v>213</v>
      </c>
      <c r="B46" s="19" t="s">
        <v>54</v>
      </c>
      <c r="C46" s="20">
        <f>SUM(C47+C49+C52)</f>
        <v>21595840</v>
      </c>
      <c r="D46" s="20">
        <f>SUM(D47+D49+D52)</f>
        <v>14434740</v>
      </c>
      <c r="E46" s="20">
        <f>SUM(E47+E49+E52)</f>
        <v>10270500</v>
      </c>
    </row>
    <row r="47" spans="1:5" ht="30">
      <c r="A47" s="21" t="s">
        <v>214</v>
      </c>
      <c r="B47" s="22" t="s">
        <v>55</v>
      </c>
      <c r="C47" s="23">
        <f>C48</f>
        <v>14434740</v>
      </c>
      <c r="D47" s="23">
        <f>D48</f>
        <v>14434740</v>
      </c>
      <c r="E47" s="23">
        <f>E48</f>
        <v>10270500</v>
      </c>
    </row>
    <row r="48" spans="1:5" ht="30">
      <c r="A48" s="21" t="s">
        <v>200</v>
      </c>
      <c r="B48" s="22" t="s">
        <v>56</v>
      </c>
      <c r="C48" s="23">
        <v>14434740</v>
      </c>
      <c r="D48" s="23">
        <v>14434740</v>
      </c>
      <c r="E48" s="23">
        <v>10270500</v>
      </c>
    </row>
    <row r="49" spans="1:5" ht="32.25" customHeight="1">
      <c r="A49" s="21" t="s">
        <v>215</v>
      </c>
      <c r="B49" s="22" t="s">
        <v>57</v>
      </c>
      <c r="C49" s="23">
        <f>C50+C51</f>
        <v>4724300</v>
      </c>
      <c r="D49" s="23">
        <f>D50+D51</f>
        <v>0</v>
      </c>
      <c r="E49" s="23">
        <f>E50+E51</f>
        <v>0</v>
      </c>
    </row>
    <row r="50" spans="1:5" ht="30">
      <c r="A50" s="21" t="s">
        <v>58</v>
      </c>
      <c r="B50" s="22" t="s">
        <v>59</v>
      </c>
      <c r="C50" s="23">
        <v>1562600</v>
      </c>
      <c r="D50" s="23">
        <v>0</v>
      </c>
      <c r="E50" s="23">
        <v>0</v>
      </c>
    </row>
    <row r="51" spans="1:5" ht="30">
      <c r="A51" s="21" t="s">
        <v>216</v>
      </c>
      <c r="B51" s="22" t="s">
        <v>217</v>
      </c>
      <c r="C51" s="23">
        <v>3161700</v>
      </c>
      <c r="D51" s="23">
        <v>0</v>
      </c>
      <c r="E51" s="23">
        <v>0</v>
      </c>
    </row>
    <row r="52" spans="1:5" ht="35.25" customHeight="1">
      <c r="A52" s="21" t="s">
        <v>218</v>
      </c>
      <c r="B52" s="22" t="s">
        <v>219</v>
      </c>
      <c r="C52" s="23">
        <f>C53</f>
        <v>2436800</v>
      </c>
      <c r="D52" s="23">
        <f>D53</f>
        <v>0</v>
      </c>
      <c r="E52" s="23">
        <f>E53</f>
        <v>0</v>
      </c>
    </row>
    <row r="53" spans="1:5" ht="30">
      <c r="A53" s="21" t="s">
        <v>220</v>
      </c>
      <c r="B53" s="22" t="s">
        <v>221</v>
      </c>
      <c r="C53" s="23">
        <v>2436800</v>
      </c>
      <c r="D53" s="23">
        <v>0</v>
      </c>
      <c r="E53" s="23">
        <v>0</v>
      </c>
    </row>
    <row r="54" spans="1:5" ht="40.5" customHeight="1">
      <c r="A54" s="18" t="s">
        <v>60</v>
      </c>
      <c r="B54" s="19" t="s">
        <v>61</v>
      </c>
      <c r="C54" s="20">
        <f>SUM(C55+C59+C61)</f>
        <v>33845060</v>
      </c>
      <c r="D54" s="20">
        <f>SUM(D55+D59+D61)</f>
        <v>32297100</v>
      </c>
      <c r="E54" s="20">
        <f>SUM(E55+E59+E61)</f>
        <v>32318800</v>
      </c>
    </row>
    <row r="55" spans="1:5" ht="30">
      <c r="A55" s="21" t="s">
        <v>62</v>
      </c>
      <c r="B55" s="22" t="s">
        <v>63</v>
      </c>
      <c r="C55" s="23">
        <f>SUM(C56:C58)</f>
        <v>22752600</v>
      </c>
      <c r="D55" s="23">
        <f>SUM(D56:D58)</f>
        <v>22772500</v>
      </c>
      <c r="E55" s="23">
        <f>SUM(E56:E58)</f>
        <v>22794200</v>
      </c>
    </row>
    <row r="56" spans="1:5" ht="32.25" customHeight="1">
      <c r="A56" s="21" t="s">
        <v>64</v>
      </c>
      <c r="B56" s="22" t="s">
        <v>65</v>
      </c>
      <c r="C56" s="23">
        <v>522600</v>
      </c>
      <c r="D56" s="23">
        <v>542500</v>
      </c>
      <c r="E56" s="23">
        <v>564200</v>
      </c>
    </row>
    <row r="57" spans="1:5" ht="30">
      <c r="A57" s="21" t="s">
        <v>66</v>
      </c>
      <c r="B57" s="22" t="s">
        <v>67</v>
      </c>
      <c r="C57" s="23">
        <v>10675590</v>
      </c>
      <c r="D57" s="23">
        <v>10675590</v>
      </c>
      <c r="E57" s="23">
        <v>10675590</v>
      </c>
    </row>
    <row r="58" spans="1:5" ht="45">
      <c r="A58" s="21" t="s">
        <v>68</v>
      </c>
      <c r="B58" s="22" t="s">
        <v>69</v>
      </c>
      <c r="C58" s="23">
        <v>11554410</v>
      </c>
      <c r="D58" s="23">
        <v>11554410</v>
      </c>
      <c r="E58" s="23">
        <v>11554410</v>
      </c>
    </row>
    <row r="59" spans="1:5" ht="30">
      <c r="A59" s="21" t="s">
        <v>70</v>
      </c>
      <c r="B59" s="22" t="s">
        <v>71</v>
      </c>
      <c r="C59" s="23">
        <f>C60</f>
        <v>585600</v>
      </c>
      <c r="D59" s="23">
        <f>D60</f>
        <v>606200</v>
      </c>
      <c r="E59" s="23">
        <f>E60</f>
        <v>606200</v>
      </c>
    </row>
    <row r="60" spans="1:5" ht="33" customHeight="1">
      <c r="A60" s="21" t="s">
        <v>72</v>
      </c>
      <c r="B60" s="22" t="s">
        <v>73</v>
      </c>
      <c r="C60" s="23">
        <v>585600</v>
      </c>
      <c r="D60" s="23">
        <v>606200</v>
      </c>
      <c r="E60" s="23">
        <v>606200</v>
      </c>
    </row>
    <row r="61" spans="1:5" ht="15">
      <c r="A61" s="21" t="s">
        <v>74</v>
      </c>
      <c r="B61" s="22" t="s">
        <v>75</v>
      </c>
      <c r="C61" s="23">
        <f>SUM(C62:C63)</f>
        <v>10506860</v>
      </c>
      <c r="D61" s="23">
        <f>SUM(D62:D63)</f>
        <v>8918400</v>
      </c>
      <c r="E61" s="23">
        <f>SUM(E62:E63)</f>
        <v>8918400</v>
      </c>
    </row>
    <row r="62" spans="1:5" ht="15">
      <c r="A62" s="21" t="s">
        <v>76</v>
      </c>
      <c r="B62" s="22" t="s">
        <v>77</v>
      </c>
      <c r="C62" s="23">
        <v>1588460</v>
      </c>
      <c r="D62" s="23">
        <v>0</v>
      </c>
      <c r="E62" s="23">
        <v>0</v>
      </c>
    </row>
    <row r="63" spans="1:5" ht="33" customHeight="1">
      <c r="A63" s="21" t="s">
        <v>78</v>
      </c>
      <c r="B63" s="22" t="s">
        <v>79</v>
      </c>
      <c r="C63" s="23">
        <v>8918400</v>
      </c>
      <c r="D63" s="23">
        <v>8918400</v>
      </c>
      <c r="E63" s="23">
        <v>8918400</v>
      </c>
    </row>
    <row r="64" spans="1:5" ht="28.5">
      <c r="A64" s="18" t="s">
        <v>244</v>
      </c>
      <c r="B64" s="19" t="s">
        <v>80</v>
      </c>
      <c r="C64" s="20">
        <f>C65+C68</f>
        <v>67283310</v>
      </c>
      <c r="D64" s="20">
        <f>D65+D68</f>
        <v>65850400</v>
      </c>
      <c r="E64" s="20">
        <f>E65+E68</f>
        <v>61996200</v>
      </c>
    </row>
    <row r="65" spans="1:5" ht="14.25">
      <c r="A65" s="18" t="s">
        <v>90</v>
      </c>
      <c r="B65" s="19" t="s">
        <v>91</v>
      </c>
      <c r="C65" s="20">
        <f aca="true" t="shared" si="2" ref="C65:E66">C66</f>
        <v>13166200</v>
      </c>
      <c r="D65" s="20">
        <f t="shared" si="2"/>
        <v>13216900</v>
      </c>
      <c r="E65" s="20">
        <f t="shared" si="2"/>
        <v>12523500</v>
      </c>
    </row>
    <row r="66" spans="1:5" ht="30">
      <c r="A66" s="21" t="s">
        <v>92</v>
      </c>
      <c r="B66" s="22" t="s">
        <v>93</v>
      </c>
      <c r="C66" s="23">
        <f t="shared" si="2"/>
        <v>13166200</v>
      </c>
      <c r="D66" s="23">
        <f t="shared" si="2"/>
        <v>13216900</v>
      </c>
      <c r="E66" s="23">
        <f t="shared" si="2"/>
        <v>12523500</v>
      </c>
    </row>
    <row r="67" spans="1:5" ht="15">
      <c r="A67" s="21" t="s">
        <v>94</v>
      </c>
      <c r="B67" s="22" t="s">
        <v>95</v>
      </c>
      <c r="C67" s="23">
        <v>13166200</v>
      </c>
      <c r="D67" s="23">
        <v>13216900</v>
      </c>
      <c r="E67" s="23">
        <v>12523500</v>
      </c>
    </row>
    <row r="68" spans="1:5" ht="14.25">
      <c r="A68" s="18" t="s">
        <v>81</v>
      </c>
      <c r="B68" s="19" t="s">
        <v>82</v>
      </c>
      <c r="C68" s="20">
        <f>C69+C71</f>
        <v>54117110</v>
      </c>
      <c r="D68" s="20">
        <f>D69+D71</f>
        <v>52633500</v>
      </c>
      <c r="E68" s="20">
        <f>E69+E71</f>
        <v>49472700</v>
      </c>
    </row>
    <row r="69" spans="1:5" ht="45">
      <c r="A69" s="21" t="s">
        <v>83</v>
      </c>
      <c r="B69" s="22" t="s">
        <v>84</v>
      </c>
      <c r="C69" s="23">
        <f>C70</f>
        <v>27566880</v>
      </c>
      <c r="D69" s="23">
        <f>D70</f>
        <v>26190400</v>
      </c>
      <c r="E69" s="23">
        <f>E70</f>
        <v>23846100</v>
      </c>
    </row>
    <row r="70" spans="1:5" ht="48" customHeight="1">
      <c r="A70" s="21" t="s">
        <v>85</v>
      </c>
      <c r="B70" s="22" t="s">
        <v>86</v>
      </c>
      <c r="C70" s="23">
        <v>27566880</v>
      </c>
      <c r="D70" s="23">
        <v>26190400</v>
      </c>
      <c r="E70" s="23">
        <v>23846100</v>
      </c>
    </row>
    <row r="71" spans="1:5" ht="30">
      <c r="A71" s="21" t="s">
        <v>87</v>
      </c>
      <c r="B71" s="22" t="s">
        <v>88</v>
      </c>
      <c r="C71" s="23">
        <f>C72</f>
        <v>26550230</v>
      </c>
      <c r="D71" s="23">
        <f>D72</f>
        <v>26443100</v>
      </c>
      <c r="E71" s="23">
        <f>E72</f>
        <v>25626600</v>
      </c>
    </row>
    <row r="72" spans="1:5" ht="30">
      <c r="A72" s="21" t="s">
        <v>52</v>
      </c>
      <c r="B72" s="22" t="s">
        <v>89</v>
      </c>
      <c r="C72" s="23">
        <v>26550230</v>
      </c>
      <c r="D72" s="23">
        <v>26443100</v>
      </c>
      <c r="E72" s="23">
        <v>25626600</v>
      </c>
    </row>
    <row r="73" spans="1:5" ht="42.75">
      <c r="A73" s="18" t="s">
        <v>245</v>
      </c>
      <c r="B73" s="19" t="s">
        <v>96</v>
      </c>
      <c r="C73" s="20">
        <f>SUM(C74)</f>
        <v>17336700</v>
      </c>
      <c r="D73" s="20">
        <f>SUM(D74)</f>
        <v>17251600</v>
      </c>
      <c r="E73" s="20">
        <f>SUM(E74)</f>
        <v>16607600</v>
      </c>
    </row>
    <row r="74" spans="1:5" ht="28.5">
      <c r="A74" s="18" t="s">
        <v>97</v>
      </c>
      <c r="B74" s="19" t="s">
        <v>98</v>
      </c>
      <c r="C74" s="20">
        <f>SUM(C75+C77+C79)</f>
        <v>17336700</v>
      </c>
      <c r="D74" s="20">
        <f>SUM(D75+D77+D79)</f>
        <v>17251600</v>
      </c>
      <c r="E74" s="20">
        <f>SUM(E75+E77+E79)</f>
        <v>16607600</v>
      </c>
    </row>
    <row r="75" spans="1:5" ht="46.5" customHeight="1">
      <c r="A75" s="21" t="s">
        <v>99</v>
      </c>
      <c r="B75" s="22" t="s">
        <v>100</v>
      </c>
      <c r="C75" s="23">
        <f>SUM(C76)</f>
        <v>950400</v>
      </c>
      <c r="D75" s="23">
        <f>SUM(D76)</f>
        <v>0</v>
      </c>
      <c r="E75" s="23">
        <f>SUM(E76)</f>
        <v>0</v>
      </c>
    </row>
    <row r="76" spans="1:5" ht="45">
      <c r="A76" s="21" t="s">
        <v>101</v>
      </c>
      <c r="B76" s="22" t="s">
        <v>102</v>
      </c>
      <c r="C76" s="23">
        <v>950400</v>
      </c>
      <c r="D76" s="23">
        <v>0</v>
      </c>
      <c r="E76" s="23">
        <v>0</v>
      </c>
    </row>
    <row r="77" spans="1:5" ht="33.75" customHeight="1">
      <c r="A77" s="21" t="s">
        <v>103</v>
      </c>
      <c r="B77" s="22" t="s">
        <v>104</v>
      </c>
      <c r="C77" s="23">
        <f>C78</f>
        <v>1641200</v>
      </c>
      <c r="D77" s="23">
        <f>D78</f>
        <v>1672800</v>
      </c>
      <c r="E77" s="23">
        <f>E78</f>
        <v>1666000</v>
      </c>
    </row>
    <row r="78" spans="1:5" ht="30">
      <c r="A78" s="21" t="s">
        <v>105</v>
      </c>
      <c r="B78" s="22" t="s">
        <v>106</v>
      </c>
      <c r="C78" s="23">
        <v>1641200</v>
      </c>
      <c r="D78" s="23">
        <v>1672800</v>
      </c>
      <c r="E78" s="23">
        <v>1666000</v>
      </c>
    </row>
    <row r="79" spans="1:5" ht="33" customHeight="1">
      <c r="A79" s="21" t="s">
        <v>199</v>
      </c>
      <c r="B79" s="22" t="s">
        <v>198</v>
      </c>
      <c r="C79" s="23">
        <f>SUM(C80:C80)</f>
        <v>14745100</v>
      </c>
      <c r="D79" s="23">
        <f>SUM(D80:D80)</f>
        <v>15578800</v>
      </c>
      <c r="E79" s="23">
        <f>SUM(E80:E80)</f>
        <v>14941600</v>
      </c>
    </row>
    <row r="80" spans="1:5" ht="30">
      <c r="A80" s="21" t="s">
        <v>196</v>
      </c>
      <c r="B80" s="22" t="s">
        <v>197</v>
      </c>
      <c r="C80" s="23">
        <v>14745100</v>
      </c>
      <c r="D80" s="23">
        <v>15578800</v>
      </c>
      <c r="E80" s="23">
        <v>14941600</v>
      </c>
    </row>
    <row r="81" spans="1:5" ht="28.5">
      <c r="A81" s="18" t="s">
        <v>246</v>
      </c>
      <c r="B81" s="19" t="s">
        <v>107</v>
      </c>
      <c r="C81" s="20">
        <f>SUM(C82+C84)</f>
        <v>7290000</v>
      </c>
      <c r="D81" s="20">
        <f>SUM(D82+D84)</f>
        <v>7177300</v>
      </c>
      <c r="E81" s="20">
        <f>SUM(E82+E84)</f>
        <v>7007700</v>
      </c>
    </row>
    <row r="82" spans="1:5" ht="30">
      <c r="A82" s="21" t="s">
        <v>108</v>
      </c>
      <c r="B82" s="22" t="s">
        <v>109</v>
      </c>
      <c r="C82" s="23">
        <f>C83</f>
        <v>350000</v>
      </c>
      <c r="D82" s="23">
        <f>D83</f>
        <v>0</v>
      </c>
      <c r="E82" s="23">
        <f>E83</f>
        <v>0</v>
      </c>
    </row>
    <row r="83" spans="1:5" ht="15">
      <c r="A83" s="21" t="s">
        <v>110</v>
      </c>
      <c r="B83" s="22" t="s">
        <v>111</v>
      </c>
      <c r="C83" s="23">
        <v>350000</v>
      </c>
      <c r="D83" s="23">
        <v>0</v>
      </c>
      <c r="E83" s="23">
        <v>0</v>
      </c>
    </row>
    <row r="84" spans="1:5" ht="30">
      <c r="A84" s="21" t="s">
        <v>112</v>
      </c>
      <c r="B84" s="22" t="s">
        <v>113</v>
      </c>
      <c r="C84" s="23">
        <f>C85</f>
        <v>6940000</v>
      </c>
      <c r="D84" s="23">
        <f>D85</f>
        <v>7177300</v>
      </c>
      <c r="E84" s="23">
        <f>E85</f>
        <v>7007700</v>
      </c>
    </row>
    <row r="85" spans="1:5" ht="30">
      <c r="A85" s="21" t="s">
        <v>114</v>
      </c>
      <c r="B85" s="22" t="s">
        <v>115</v>
      </c>
      <c r="C85" s="23">
        <v>6940000</v>
      </c>
      <c r="D85" s="23">
        <v>7177300</v>
      </c>
      <c r="E85" s="23">
        <v>7007700</v>
      </c>
    </row>
    <row r="86" spans="1:5" ht="28.5">
      <c r="A86" s="18" t="s">
        <v>247</v>
      </c>
      <c r="B86" s="19" t="s">
        <v>116</v>
      </c>
      <c r="C86" s="20">
        <f>SUM(C87)</f>
        <v>6630000</v>
      </c>
      <c r="D86" s="20">
        <f>SUM(D87)</f>
        <v>2181500</v>
      </c>
      <c r="E86" s="20">
        <f>SUM(E87)</f>
        <v>2181500</v>
      </c>
    </row>
    <row r="87" spans="1:5" ht="18" customHeight="1">
      <c r="A87" s="21" t="s">
        <v>117</v>
      </c>
      <c r="B87" s="22" t="s">
        <v>118</v>
      </c>
      <c r="C87" s="23">
        <f>SUM(C88+C89)</f>
        <v>6630000</v>
      </c>
      <c r="D87" s="23">
        <f>SUM(D88+D89)</f>
        <v>2181500</v>
      </c>
      <c r="E87" s="23">
        <f>SUM(E88+E89)</f>
        <v>2181500</v>
      </c>
    </row>
    <row r="88" spans="1:5" ht="15">
      <c r="A88" s="21" t="s">
        <v>202</v>
      </c>
      <c r="B88" s="22" t="s">
        <v>201</v>
      </c>
      <c r="C88" s="23">
        <v>4571200</v>
      </c>
      <c r="D88" s="23">
        <v>1601900</v>
      </c>
      <c r="E88" s="23">
        <v>1601900</v>
      </c>
    </row>
    <row r="89" spans="1:5" ht="30">
      <c r="A89" s="21" t="s">
        <v>226</v>
      </c>
      <c r="B89" s="22" t="s">
        <v>119</v>
      </c>
      <c r="C89" s="23">
        <v>2058800</v>
      </c>
      <c r="D89" s="23">
        <v>579600</v>
      </c>
      <c r="E89" s="23">
        <v>579600</v>
      </c>
    </row>
    <row r="90" spans="1:5" ht="15">
      <c r="A90" s="16" t="s">
        <v>203</v>
      </c>
      <c r="B90" s="22"/>
      <c r="C90" s="20">
        <f>C91+C93</f>
        <v>771700</v>
      </c>
      <c r="D90" s="20">
        <f>D91+D93</f>
        <v>798600</v>
      </c>
      <c r="E90" s="20">
        <f>E91+E93</f>
        <v>798600</v>
      </c>
    </row>
    <row r="91" spans="1:5" ht="14.25" hidden="1">
      <c r="A91" s="16" t="s">
        <v>204</v>
      </c>
      <c r="B91" s="19" t="s">
        <v>205</v>
      </c>
      <c r="C91" s="20">
        <f>C92</f>
        <v>0</v>
      </c>
      <c r="D91" s="20">
        <f>D92</f>
        <v>0</v>
      </c>
      <c r="E91" s="20">
        <f>E92</f>
        <v>0</v>
      </c>
    </row>
    <row r="92" spans="1:5" ht="30" hidden="1">
      <c r="A92" s="32" t="s">
        <v>206</v>
      </c>
      <c r="B92" s="22" t="s">
        <v>207</v>
      </c>
      <c r="C92" s="23"/>
      <c r="D92" s="23"/>
      <c r="E92" s="23"/>
    </row>
    <row r="93" spans="1:5" ht="42.75">
      <c r="A93" s="18" t="s">
        <v>120</v>
      </c>
      <c r="B93" s="19" t="s">
        <v>121</v>
      </c>
      <c r="C93" s="20">
        <f>C94</f>
        <v>771700</v>
      </c>
      <c r="D93" s="20">
        <f>D94</f>
        <v>798600</v>
      </c>
      <c r="E93" s="20">
        <f>E94</f>
        <v>798600</v>
      </c>
    </row>
    <row r="94" spans="1:5" ht="30">
      <c r="A94" s="21" t="s">
        <v>122</v>
      </c>
      <c r="B94" s="22" t="s">
        <v>123</v>
      </c>
      <c r="C94" s="23">
        <v>771700</v>
      </c>
      <c r="D94" s="23">
        <v>798600</v>
      </c>
      <c r="E94" s="23">
        <v>798600</v>
      </c>
    </row>
    <row r="95" spans="1:5" ht="15">
      <c r="A95" s="33" t="s">
        <v>191</v>
      </c>
      <c r="B95" s="34"/>
      <c r="C95" s="35">
        <f>SUM(C8+C90)</f>
        <v>791561210</v>
      </c>
      <c r="D95" s="35">
        <f>SUM(D8+D90)</f>
        <v>755969520</v>
      </c>
      <c r="E95" s="35">
        <f>SUM(E8+E90)</f>
        <v>704555200</v>
      </c>
    </row>
    <row r="96" ht="15.75">
      <c r="A96" s="3"/>
    </row>
    <row r="97" ht="15.75">
      <c r="A97" s="3"/>
    </row>
    <row r="98" ht="15.75">
      <c r="A98" s="3"/>
    </row>
    <row r="108" ht="47.25" customHeight="1"/>
    <row r="120" ht="62.25" customHeight="1"/>
    <row r="127" ht="109.5" customHeight="1"/>
    <row r="136" ht="267.75" customHeight="1"/>
    <row r="137" ht="108" customHeight="1"/>
    <row r="143" ht="78" customHeight="1"/>
    <row r="150" ht="30.75" customHeight="1"/>
    <row r="156" ht="87" customHeight="1"/>
    <row r="162" ht="31.5" customHeight="1"/>
    <row r="167" ht="47.25" customHeight="1"/>
    <row r="171" ht="31.5" customHeight="1"/>
    <row r="172" ht="31.5" customHeight="1"/>
    <row r="176" ht="47.25" customHeight="1"/>
    <row r="177" ht="78.75" customHeight="1"/>
    <row r="178" ht="93.75" customHeight="1"/>
    <row r="187" ht="31.5" customHeight="1"/>
    <row r="188" ht="94.5" customHeight="1"/>
    <row r="189" ht="409.5" customHeight="1"/>
    <row r="198" ht="409.5" customHeight="1"/>
    <row r="204" ht="63" customHeight="1"/>
    <row r="205" ht="115.5" customHeight="1"/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ht="15.75">
      <c r="A212" s="2"/>
    </row>
  </sheetData>
  <sheetProtection/>
  <mergeCells count="5">
    <mergeCell ref="D1:E1"/>
    <mergeCell ref="A3:E4"/>
    <mergeCell ref="A6:A7"/>
    <mergeCell ref="B6:B7"/>
    <mergeCell ref="C6:E6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1">
      <selection activeCell="B11" sqref="B11:C15"/>
    </sheetView>
  </sheetViews>
  <sheetFormatPr defaultColWidth="9.140625" defaultRowHeight="12.75"/>
  <cols>
    <col min="1" max="1" width="35.00390625" style="0" customWidth="1"/>
    <col min="2" max="2" width="16.7109375" style="0" customWidth="1"/>
    <col min="3" max="3" width="15.00390625" style="0" customWidth="1"/>
    <col min="4" max="4" width="25.140625" style="0" customWidth="1"/>
    <col min="6" max="6" width="7.28125" style="0" customWidth="1"/>
    <col min="8" max="8" width="7.57421875" style="0" customWidth="1"/>
    <col min="10" max="10" width="7.7109375" style="0" customWidth="1"/>
  </cols>
  <sheetData>
    <row r="1" spans="6:10" ht="51.75" customHeight="1">
      <c r="F1" s="8" t="s">
        <v>248</v>
      </c>
      <c r="G1" s="8"/>
      <c r="H1" s="8"/>
      <c r="I1" s="8"/>
      <c r="J1" s="8"/>
    </row>
    <row r="2" spans="1:10" ht="15.75">
      <c r="A2" s="9" t="s">
        <v>209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9" t="s">
        <v>124</v>
      </c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9" t="s">
        <v>210</v>
      </c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4" t="s">
        <v>192</v>
      </c>
      <c r="I5" s="10" t="s">
        <v>193</v>
      </c>
      <c r="J5" s="10"/>
    </row>
    <row r="6" spans="1:10" ht="15.75" customHeight="1">
      <c r="A6" s="36" t="s">
        <v>125</v>
      </c>
      <c r="B6" s="36" t="s">
        <v>126</v>
      </c>
      <c r="C6" s="36"/>
      <c r="D6" s="36" t="s">
        <v>127</v>
      </c>
      <c r="E6" s="14" t="s">
        <v>128</v>
      </c>
      <c r="F6" s="14"/>
      <c r="G6" s="14"/>
      <c r="H6" s="14"/>
      <c r="I6" s="14"/>
      <c r="J6" s="14"/>
    </row>
    <row r="7" spans="1:10" ht="16.5" customHeight="1">
      <c r="A7" s="36"/>
      <c r="B7" s="36"/>
      <c r="C7" s="36"/>
      <c r="D7" s="36"/>
      <c r="E7" s="14" t="s">
        <v>4</v>
      </c>
      <c r="F7" s="14"/>
      <c r="G7" s="14" t="s">
        <v>129</v>
      </c>
      <c r="H7" s="14"/>
      <c r="I7" s="14"/>
      <c r="J7" s="14"/>
    </row>
    <row r="8" spans="1:10" ht="16.5" customHeight="1">
      <c r="A8" s="36"/>
      <c r="B8" s="36"/>
      <c r="C8" s="36"/>
      <c r="D8" s="36"/>
      <c r="E8" s="14"/>
      <c r="F8" s="14"/>
      <c r="G8" s="14" t="s">
        <v>195</v>
      </c>
      <c r="H8" s="14"/>
      <c r="I8" s="14" t="s">
        <v>239</v>
      </c>
      <c r="J8" s="14"/>
    </row>
    <row r="9" spans="1:10" ht="14.25">
      <c r="A9" s="37" t="s">
        <v>130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>
      <c r="A10" s="38" t="s">
        <v>131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 customHeight="1">
      <c r="A11" s="39" t="s">
        <v>132</v>
      </c>
      <c r="B11" s="40" t="s">
        <v>133</v>
      </c>
      <c r="C11" s="40"/>
      <c r="D11" s="40" t="s">
        <v>134</v>
      </c>
      <c r="E11" s="41">
        <v>85550400</v>
      </c>
      <c r="F11" s="41"/>
      <c r="G11" s="41">
        <v>85550400</v>
      </c>
      <c r="H11" s="41"/>
      <c r="I11" s="41">
        <v>85550400</v>
      </c>
      <c r="J11" s="41"/>
    </row>
    <row r="12" spans="1:10" ht="12.75" customHeight="1">
      <c r="A12" s="39"/>
      <c r="B12" s="40"/>
      <c r="C12" s="40"/>
      <c r="D12" s="40"/>
      <c r="E12" s="41"/>
      <c r="F12" s="41"/>
      <c r="G12" s="41"/>
      <c r="H12" s="41"/>
      <c r="I12" s="41"/>
      <c r="J12" s="41"/>
    </row>
    <row r="13" spans="1:10" ht="12.75" customHeight="1">
      <c r="A13" s="39"/>
      <c r="B13" s="40"/>
      <c r="C13" s="40"/>
      <c r="D13" s="40"/>
      <c r="E13" s="41"/>
      <c r="F13" s="41"/>
      <c r="G13" s="41"/>
      <c r="H13" s="41"/>
      <c r="I13" s="41"/>
      <c r="J13" s="41"/>
    </row>
    <row r="14" spans="1:10" ht="6.75" customHeight="1">
      <c r="A14" s="39"/>
      <c r="B14" s="40"/>
      <c r="C14" s="40"/>
      <c r="D14" s="40"/>
      <c r="E14" s="41"/>
      <c r="F14" s="41"/>
      <c r="G14" s="41"/>
      <c r="H14" s="41"/>
      <c r="I14" s="41"/>
      <c r="J14" s="41"/>
    </row>
    <row r="15" spans="1:10" ht="3.75" customHeight="1" hidden="1">
      <c r="A15" s="39"/>
      <c r="B15" s="40"/>
      <c r="C15" s="40"/>
      <c r="D15" s="40"/>
      <c r="E15" s="41"/>
      <c r="F15" s="41"/>
      <c r="G15" s="41"/>
      <c r="H15" s="41"/>
      <c r="I15" s="41"/>
      <c r="J15" s="41"/>
    </row>
    <row r="16" spans="1:10" ht="15.75" customHeight="1">
      <c r="A16" s="39"/>
      <c r="B16" s="42" t="s">
        <v>135</v>
      </c>
      <c r="C16" s="42"/>
      <c r="D16" s="40" t="s">
        <v>134</v>
      </c>
      <c r="E16" s="43">
        <v>130346470</v>
      </c>
      <c r="F16" s="43"/>
      <c r="G16" s="43">
        <v>112404880</v>
      </c>
      <c r="H16" s="43"/>
      <c r="I16" s="43">
        <v>98915400</v>
      </c>
      <c r="J16" s="43"/>
    </row>
    <row r="17" spans="1:10" ht="15.75" customHeight="1">
      <c r="A17" s="39"/>
      <c r="B17" s="42"/>
      <c r="C17" s="42"/>
      <c r="D17" s="40"/>
      <c r="E17" s="43"/>
      <c r="F17" s="43"/>
      <c r="G17" s="43"/>
      <c r="H17" s="43"/>
      <c r="I17" s="43"/>
      <c r="J17" s="43"/>
    </row>
    <row r="18" spans="1:10" ht="15.75" customHeight="1">
      <c r="A18" s="39"/>
      <c r="B18" s="42"/>
      <c r="C18" s="42"/>
      <c r="D18" s="40"/>
      <c r="E18" s="43"/>
      <c r="F18" s="43"/>
      <c r="G18" s="43"/>
      <c r="H18" s="43"/>
      <c r="I18" s="43"/>
      <c r="J18" s="43"/>
    </row>
    <row r="19" spans="1:10" ht="15.75" customHeight="1">
      <c r="A19" s="39"/>
      <c r="B19" s="42"/>
      <c r="C19" s="42"/>
      <c r="D19" s="40"/>
      <c r="E19" s="43"/>
      <c r="F19" s="43"/>
      <c r="G19" s="43"/>
      <c r="H19" s="43"/>
      <c r="I19" s="43"/>
      <c r="J19" s="43"/>
    </row>
    <row r="20" spans="1:10" ht="12" customHeight="1">
      <c r="A20" s="39"/>
      <c r="B20" s="42"/>
      <c r="C20" s="42"/>
      <c r="D20" s="40"/>
      <c r="E20" s="43"/>
      <c r="F20" s="43"/>
      <c r="G20" s="43"/>
      <c r="H20" s="43"/>
      <c r="I20" s="43"/>
      <c r="J20" s="43"/>
    </row>
    <row r="21" spans="1:10" ht="15.75" customHeight="1" hidden="1">
      <c r="A21" s="39"/>
      <c r="B21" s="42"/>
      <c r="C21" s="42"/>
      <c r="D21" s="40"/>
      <c r="E21" s="43"/>
      <c r="F21" s="43"/>
      <c r="G21" s="43"/>
      <c r="H21" s="43"/>
      <c r="I21" s="43"/>
      <c r="J21" s="43"/>
    </row>
    <row r="22" spans="1:10" ht="3" customHeight="1" hidden="1">
      <c r="A22" s="39"/>
      <c r="B22" s="42"/>
      <c r="C22" s="42"/>
      <c r="D22" s="40"/>
      <c r="E22" s="43"/>
      <c r="F22" s="43"/>
      <c r="G22" s="43"/>
      <c r="H22" s="43"/>
      <c r="I22" s="43"/>
      <c r="J22" s="43"/>
    </row>
    <row r="23" spans="1:10" ht="15.75" customHeight="1">
      <c r="A23" s="39"/>
      <c r="B23" s="40" t="s">
        <v>136</v>
      </c>
      <c r="C23" s="40"/>
      <c r="D23" s="40" t="s">
        <v>134</v>
      </c>
      <c r="E23" s="41">
        <v>5575000</v>
      </c>
      <c r="F23" s="41"/>
      <c r="G23" s="41">
        <v>5575000</v>
      </c>
      <c r="H23" s="41"/>
      <c r="I23" s="41">
        <v>5575000</v>
      </c>
      <c r="J23" s="41"/>
    </row>
    <row r="24" spans="1:10" ht="15.75" customHeight="1">
      <c r="A24" s="39"/>
      <c r="B24" s="40"/>
      <c r="C24" s="40"/>
      <c r="D24" s="40"/>
      <c r="E24" s="41"/>
      <c r="F24" s="41"/>
      <c r="G24" s="41"/>
      <c r="H24" s="41"/>
      <c r="I24" s="41"/>
      <c r="J24" s="41"/>
    </row>
    <row r="25" spans="1:10" ht="15.75" customHeight="1">
      <c r="A25" s="39"/>
      <c r="B25" s="40"/>
      <c r="C25" s="40"/>
      <c r="D25" s="40"/>
      <c r="E25" s="41"/>
      <c r="F25" s="41"/>
      <c r="G25" s="41"/>
      <c r="H25" s="41"/>
      <c r="I25" s="41"/>
      <c r="J25" s="41"/>
    </row>
    <row r="26" spans="1:10" ht="15.75" customHeight="1">
      <c r="A26" s="39"/>
      <c r="B26" s="40"/>
      <c r="C26" s="40"/>
      <c r="D26" s="40"/>
      <c r="E26" s="41"/>
      <c r="F26" s="41"/>
      <c r="G26" s="41"/>
      <c r="H26" s="41"/>
      <c r="I26" s="41"/>
      <c r="J26" s="41"/>
    </row>
    <row r="27" spans="1:10" ht="15.75" customHeight="1">
      <c r="A27" s="39"/>
      <c r="B27" s="40"/>
      <c r="C27" s="40"/>
      <c r="D27" s="40"/>
      <c r="E27" s="41"/>
      <c r="F27" s="41"/>
      <c r="G27" s="41"/>
      <c r="H27" s="41"/>
      <c r="I27" s="41"/>
      <c r="J27" s="41"/>
    </row>
    <row r="28" spans="1:10" ht="15.75" customHeight="1">
      <c r="A28" s="39"/>
      <c r="B28" s="40"/>
      <c r="C28" s="40"/>
      <c r="D28" s="40"/>
      <c r="E28" s="41"/>
      <c r="F28" s="41"/>
      <c r="G28" s="41"/>
      <c r="H28" s="41"/>
      <c r="I28" s="41"/>
      <c r="J28" s="41"/>
    </row>
    <row r="29" spans="1:10" ht="10.5" customHeight="1">
      <c r="A29" s="39"/>
      <c r="B29" s="40"/>
      <c r="C29" s="40"/>
      <c r="D29" s="40"/>
      <c r="E29" s="41"/>
      <c r="F29" s="41"/>
      <c r="G29" s="41"/>
      <c r="H29" s="41"/>
      <c r="I29" s="41"/>
      <c r="J29" s="41"/>
    </row>
    <row r="30" spans="1:10" ht="15.75" customHeight="1" hidden="1">
      <c r="A30" s="39"/>
      <c r="B30" s="40"/>
      <c r="C30" s="40"/>
      <c r="D30" s="40"/>
      <c r="E30" s="41"/>
      <c r="F30" s="41"/>
      <c r="G30" s="41"/>
      <c r="H30" s="41"/>
      <c r="I30" s="41"/>
      <c r="J30" s="41"/>
    </row>
    <row r="31" spans="1:10" ht="136.5" customHeight="1">
      <c r="A31" s="39"/>
      <c r="B31" s="40" t="s">
        <v>137</v>
      </c>
      <c r="C31" s="40"/>
      <c r="D31" s="32" t="s">
        <v>134</v>
      </c>
      <c r="E31" s="41">
        <v>1288100</v>
      </c>
      <c r="F31" s="41"/>
      <c r="G31" s="41">
        <v>1288100</v>
      </c>
      <c r="H31" s="41"/>
      <c r="I31" s="41">
        <v>1288100</v>
      </c>
      <c r="J31" s="41"/>
    </row>
    <row r="32" spans="1:10" ht="33" customHeight="1">
      <c r="A32" s="40" t="s">
        <v>138</v>
      </c>
      <c r="B32" s="40" t="s">
        <v>139</v>
      </c>
      <c r="C32" s="40"/>
      <c r="D32" s="32" t="s">
        <v>140</v>
      </c>
      <c r="E32" s="41">
        <v>215535800</v>
      </c>
      <c r="F32" s="41"/>
      <c r="G32" s="41">
        <v>215535800</v>
      </c>
      <c r="H32" s="41"/>
      <c r="I32" s="41">
        <v>215535800</v>
      </c>
      <c r="J32" s="41"/>
    </row>
    <row r="33" spans="1:10" ht="12.75" customHeight="1">
      <c r="A33" s="40"/>
      <c r="B33" s="40" t="s">
        <v>141</v>
      </c>
      <c r="C33" s="40"/>
      <c r="D33" s="39" t="s">
        <v>140</v>
      </c>
      <c r="E33" s="41">
        <v>21595840</v>
      </c>
      <c r="F33" s="41"/>
      <c r="G33" s="41">
        <v>14434740</v>
      </c>
      <c r="H33" s="41"/>
      <c r="I33" s="41">
        <v>10270500</v>
      </c>
      <c r="J33" s="41"/>
    </row>
    <row r="34" spans="1:10" ht="15.75" customHeight="1">
      <c r="A34" s="40"/>
      <c r="B34" s="40"/>
      <c r="C34" s="40"/>
      <c r="D34" s="39"/>
      <c r="E34" s="41"/>
      <c r="F34" s="41"/>
      <c r="G34" s="41"/>
      <c r="H34" s="41"/>
      <c r="I34" s="41"/>
      <c r="J34" s="41"/>
    </row>
    <row r="35" spans="1:10" ht="15.75" customHeight="1">
      <c r="A35" s="40"/>
      <c r="B35" s="40"/>
      <c r="C35" s="40"/>
      <c r="D35" s="39"/>
      <c r="E35" s="41"/>
      <c r="F35" s="41"/>
      <c r="G35" s="41"/>
      <c r="H35" s="41"/>
      <c r="I35" s="41"/>
      <c r="J35" s="41"/>
    </row>
    <row r="36" spans="1:10" ht="0.75" customHeight="1">
      <c r="A36" s="40"/>
      <c r="B36" s="40"/>
      <c r="C36" s="40"/>
      <c r="D36" s="39"/>
      <c r="E36" s="41"/>
      <c r="F36" s="41"/>
      <c r="G36" s="41"/>
      <c r="H36" s="41"/>
      <c r="I36" s="41"/>
      <c r="J36" s="41"/>
    </row>
    <row r="37" spans="1:10" ht="15.75" customHeight="1">
      <c r="A37" s="40"/>
      <c r="B37" s="42" t="s">
        <v>142</v>
      </c>
      <c r="C37" s="42"/>
      <c r="D37" s="40" t="s">
        <v>140</v>
      </c>
      <c r="E37" s="41">
        <v>146208280</v>
      </c>
      <c r="F37" s="41"/>
      <c r="G37" s="41">
        <v>146919400</v>
      </c>
      <c r="H37" s="41"/>
      <c r="I37" s="41">
        <v>121332300</v>
      </c>
      <c r="J37" s="41"/>
    </row>
    <row r="38" spans="1:10" ht="15.75" customHeight="1">
      <c r="A38" s="40"/>
      <c r="B38" s="42"/>
      <c r="C38" s="42"/>
      <c r="D38" s="40"/>
      <c r="E38" s="41"/>
      <c r="F38" s="41"/>
      <c r="G38" s="41"/>
      <c r="H38" s="41"/>
      <c r="I38" s="41"/>
      <c r="J38" s="41"/>
    </row>
    <row r="39" spans="1:10" ht="15.75" customHeight="1">
      <c r="A39" s="40"/>
      <c r="B39" s="42"/>
      <c r="C39" s="42"/>
      <c r="D39" s="40"/>
      <c r="E39" s="41"/>
      <c r="F39" s="41"/>
      <c r="G39" s="41"/>
      <c r="H39" s="41"/>
      <c r="I39" s="41"/>
      <c r="J39" s="41"/>
    </row>
    <row r="40" spans="1:10" ht="15.75" customHeight="1">
      <c r="A40" s="40"/>
      <c r="B40" s="42"/>
      <c r="C40" s="42"/>
      <c r="D40" s="40"/>
      <c r="E40" s="41"/>
      <c r="F40" s="41"/>
      <c r="G40" s="41"/>
      <c r="H40" s="41"/>
      <c r="I40" s="41"/>
      <c r="J40" s="41"/>
    </row>
    <row r="41" spans="1:10" ht="12" customHeight="1">
      <c r="A41" s="40"/>
      <c r="B41" s="42"/>
      <c r="C41" s="42"/>
      <c r="D41" s="40"/>
      <c r="E41" s="41"/>
      <c r="F41" s="41"/>
      <c r="G41" s="41"/>
      <c r="H41" s="41"/>
      <c r="I41" s="41"/>
      <c r="J41" s="41"/>
    </row>
    <row r="42" spans="1:10" ht="12.75">
      <c r="A42" s="40" t="s">
        <v>143</v>
      </c>
      <c r="B42" s="40" t="s">
        <v>190</v>
      </c>
      <c r="C42" s="40"/>
      <c r="D42" s="40" t="s">
        <v>144</v>
      </c>
      <c r="E42" s="41">
        <v>54434880</v>
      </c>
      <c r="F42" s="41"/>
      <c r="G42" s="41">
        <v>54543100</v>
      </c>
      <c r="H42" s="41"/>
      <c r="I42" s="41">
        <v>50199200</v>
      </c>
      <c r="J42" s="41"/>
    </row>
    <row r="43" spans="1:10" ht="12.75">
      <c r="A43" s="40"/>
      <c r="B43" s="40"/>
      <c r="C43" s="40"/>
      <c r="D43" s="40"/>
      <c r="E43" s="41"/>
      <c r="F43" s="41"/>
      <c r="G43" s="41"/>
      <c r="H43" s="41"/>
      <c r="I43" s="41"/>
      <c r="J43" s="41"/>
    </row>
    <row r="44" spans="1:10" ht="12.75">
      <c r="A44" s="40"/>
      <c r="B44" s="40"/>
      <c r="C44" s="40"/>
      <c r="D44" s="40"/>
      <c r="E44" s="41"/>
      <c r="F44" s="41"/>
      <c r="G44" s="41"/>
      <c r="H44" s="41"/>
      <c r="I44" s="41"/>
      <c r="J44" s="41"/>
    </row>
    <row r="45" spans="1:10" ht="6" customHeight="1">
      <c r="A45" s="40"/>
      <c r="B45" s="40"/>
      <c r="C45" s="40"/>
      <c r="D45" s="40"/>
      <c r="E45" s="41"/>
      <c r="F45" s="41"/>
      <c r="G45" s="41"/>
      <c r="H45" s="41"/>
      <c r="I45" s="41"/>
      <c r="J45" s="41"/>
    </row>
    <row r="46" spans="1:10" ht="15.75" customHeight="1">
      <c r="A46" s="16" t="s">
        <v>145</v>
      </c>
      <c r="B46" s="44"/>
      <c r="C46" s="44"/>
      <c r="D46" s="16"/>
      <c r="E46" s="45">
        <f>E11+E16+E23+E31+E32+E33+E37+E42</f>
        <v>660534770</v>
      </c>
      <c r="F46" s="45"/>
      <c r="G46" s="45">
        <f>G11+G16+G23+G31+G32+G33+G37+G42</f>
        <v>636251420</v>
      </c>
      <c r="H46" s="45"/>
      <c r="I46" s="45">
        <f>I11+I16+I23+I31+I32+I33+I37+I42</f>
        <v>588666700</v>
      </c>
      <c r="J46" s="45"/>
    </row>
    <row r="47" spans="1:10" ht="14.25">
      <c r="A47" s="37" t="s">
        <v>146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5">
      <c r="A48" s="46" t="s">
        <v>250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31.5" customHeight="1">
      <c r="A49" s="40" t="s">
        <v>147</v>
      </c>
      <c r="B49" s="40" t="s">
        <v>76</v>
      </c>
      <c r="C49" s="40"/>
      <c r="D49" s="32" t="s">
        <v>148</v>
      </c>
      <c r="E49" s="41">
        <v>1588460</v>
      </c>
      <c r="F49" s="41"/>
      <c r="G49" s="41">
        <v>0</v>
      </c>
      <c r="H49" s="41"/>
      <c r="I49" s="41">
        <v>0</v>
      </c>
      <c r="J49" s="41"/>
    </row>
    <row r="50" spans="1:10" ht="30.75" customHeight="1">
      <c r="A50" s="40"/>
      <c r="B50" s="40" t="s">
        <v>149</v>
      </c>
      <c r="C50" s="40"/>
      <c r="D50" s="32" t="s">
        <v>150</v>
      </c>
      <c r="E50" s="41">
        <v>8918400</v>
      </c>
      <c r="F50" s="41"/>
      <c r="G50" s="41">
        <v>8918400</v>
      </c>
      <c r="H50" s="41"/>
      <c r="I50" s="41">
        <v>8918400</v>
      </c>
      <c r="J50" s="41"/>
    </row>
    <row r="51" spans="1:10" ht="15.75" customHeight="1">
      <c r="A51" s="16" t="s">
        <v>151</v>
      </c>
      <c r="B51" s="44"/>
      <c r="C51" s="44"/>
      <c r="D51" s="16"/>
      <c r="E51" s="45">
        <f>SUM(E49:F50)</f>
        <v>10506860</v>
      </c>
      <c r="F51" s="45"/>
      <c r="G51" s="45">
        <f>SUM(G49:H50)</f>
        <v>8918400</v>
      </c>
      <c r="H51" s="45"/>
      <c r="I51" s="45">
        <f>SUM(I49:J50)</f>
        <v>8918400</v>
      </c>
      <c r="J51" s="45"/>
    </row>
    <row r="52" spans="1:10" ht="14.25">
      <c r="A52" s="37" t="s">
        <v>152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36.75" customHeight="1">
      <c r="A53" s="46" t="s">
        <v>251</v>
      </c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30">
      <c r="A54" s="32" t="s">
        <v>153</v>
      </c>
      <c r="B54" s="40" t="s">
        <v>154</v>
      </c>
      <c r="C54" s="40"/>
      <c r="D54" s="32" t="s">
        <v>155</v>
      </c>
      <c r="E54" s="43">
        <v>13166200</v>
      </c>
      <c r="F54" s="43"/>
      <c r="G54" s="43">
        <v>13216900</v>
      </c>
      <c r="H54" s="43"/>
      <c r="I54" s="43">
        <v>12523500</v>
      </c>
      <c r="J54" s="43"/>
    </row>
    <row r="55" spans="1:10" ht="45">
      <c r="A55" s="32" t="s">
        <v>156</v>
      </c>
      <c r="B55" s="40" t="s">
        <v>157</v>
      </c>
      <c r="C55" s="40"/>
      <c r="D55" s="32" t="s">
        <v>158</v>
      </c>
      <c r="E55" s="43">
        <v>27566880</v>
      </c>
      <c r="F55" s="43"/>
      <c r="G55" s="43">
        <v>26190400</v>
      </c>
      <c r="H55" s="43"/>
      <c r="I55" s="43">
        <v>23846100</v>
      </c>
      <c r="J55" s="43"/>
    </row>
    <row r="56" spans="1:10" ht="15.75" customHeight="1">
      <c r="A56" s="16" t="s">
        <v>159</v>
      </c>
      <c r="B56" s="44"/>
      <c r="C56" s="44"/>
      <c r="D56" s="16"/>
      <c r="E56" s="45">
        <f>SUM(E54:F55)</f>
        <v>40733080</v>
      </c>
      <c r="F56" s="45"/>
      <c r="G56" s="45">
        <f>SUM(G54:H55)</f>
        <v>39407300</v>
      </c>
      <c r="H56" s="45"/>
      <c r="I56" s="45">
        <f>SUM(I54:J55)</f>
        <v>36369600</v>
      </c>
      <c r="J56" s="45"/>
    </row>
    <row r="57" spans="1:10" ht="14.25">
      <c r="A57" s="37" t="s">
        <v>160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30.75" customHeight="1">
      <c r="A58" s="47" t="s">
        <v>252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5">
      <c r="A59" s="32" t="s">
        <v>161</v>
      </c>
      <c r="B59" s="40" t="s">
        <v>162</v>
      </c>
      <c r="C59" s="40"/>
      <c r="D59" s="32" t="s">
        <v>163</v>
      </c>
      <c r="E59" s="43">
        <f>17336700+555500+555500+587200+2082000</f>
        <v>21116900</v>
      </c>
      <c r="F59" s="43"/>
      <c r="G59" s="43">
        <v>17251600</v>
      </c>
      <c r="H59" s="43"/>
      <c r="I59" s="43">
        <v>16607600</v>
      </c>
      <c r="J59" s="43"/>
    </row>
    <row r="60" spans="1:10" ht="15.75" customHeight="1">
      <c r="A60" s="16" t="s">
        <v>164</v>
      </c>
      <c r="B60" s="44"/>
      <c r="C60" s="44"/>
      <c r="D60" s="16"/>
      <c r="E60" s="48">
        <f>SUM(E59)</f>
        <v>21116900</v>
      </c>
      <c r="F60" s="48"/>
      <c r="G60" s="48">
        <f>SUM(G59)</f>
        <v>17251600</v>
      </c>
      <c r="H60" s="48"/>
      <c r="I60" s="48">
        <f>SUM(I59)</f>
        <v>16607600</v>
      </c>
      <c r="J60" s="48"/>
    </row>
    <row r="61" spans="1:10" ht="14.25">
      <c r="A61" s="37" t="s">
        <v>165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30.75" customHeight="1">
      <c r="A62" s="46" t="s">
        <v>253</v>
      </c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32.25" customHeight="1">
      <c r="A63" s="40" t="s">
        <v>166</v>
      </c>
      <c r="B63" s="40" t="s">
        <v>166</v>
      </c>
      <c r="C63" s="40"/>
      <c r="D63" s="32" t="s">
        <v>167</v>
      </c>
      <c r="E63" s="41">
        <v>585600</v>
      </c>
      <c r="F63" s="41"/>
      <c r="G63" s="41">
        <v>606200</v>
      </c>
      <c r="H63" s="41"/>
      <c r="I63" s="41">
        <v>606200</v>
      </c>
      <c r="J63" s="41"/>
    </row>
    <row r="64" spans="1:10" ht="15.75" customHeight="1">
      <c r="A64" s="40"/>
      <c r="B64" s="40" t="s">
        <v>168</v>
      </c>
      <c r="C64" s="40"/>
      <c r="D64" s="40" t="s">
        <v>167</v>
      </c>
      <c r="E64" s="41">
        <v>22752600</v>
      </c>
      <c r="F64" s="41"/>
      <c r="G64" s="41">
        <v>22772500</v>
      </c>
      <c r="H64" s="41"/>
      <c r="I64" s="41">
        <v>22794200</v>
      </c>
      <c r="J64" s="41"/>
    </row>
    <row r="65" spans="1:10" ht="15.75" customHeight="1">
      <c r="A65" s="40"/>
      <c r="B65" s="40"/>
      <c r="C65" s="40"/>
      <c r="D65" s="40"/>
      <c r="E65" s="41"/>
      <c r="F65" s="41"/>
      <c r="G65" s="41"/>
      <c r="H65" s="41"/>
      <c r="I65" s="41"/>
      <c r="J65" s="41"/>
    </row>
    <row r="66" spans="1:10" ht="27.75" customHeight="1">
      <c r="A66" s="40"/>
      <c r="B66" s="40"/>
      <c r="C66" s="40"/>
      <c r="D66" s="40"/>
      <c r="E66" s="41"/>
      <c r="F66" s="41"/>
      <c r="G66" s="41"/>
      <c r="H66" s="41"/>
      <c r="I66" s="41"/>
      <c r="J66" s="41"/>
    </row>
    <row r="67" spans="1:10" ht="15.75" customHeight="1">
      <c r="A67" s="40"/>
      <c r="B67" s="40"/>
      <c r="C67" s="40"/>
      <c r="D67" s="40"/>
      <c r="E67" s="41"/>
      <c r="F67" s="41"/>
      <c r="G67" s="41"/>
      <c r="H67" s="41"/>
      <c r="I67" s="41"/>
      <c r="J67" s="41"/>
    </row>
    <row r="68" spans="1:10" ht="15" customHeight="1">
      <c r="A68" s="40"/>
      <c r="B68" s="40"/>
      <c r="C68" s="40"/>
      <c r="D68" s="40"/>
      <c r="E68" s="41"/>
      <c r="F68" s="41"/>
      <c r="G68" s="41"/>
      <c r="H68" s="41"/>
      <c r="I68" s="41"/>
      <c r="J68" s="41"/>
    </row>
    <row r="69" spans="1:10" ht="10.5" customHeight="1" hidden="1">
      <c r="A69" s="40"/>
      <c r="B69" s="40"/>
      <c r="C69" s="40"/>
      <c r="D69" s="40"/>
      <c r="E69" s="41"/>
      <c r="F69" s="41"/>
      <c r="G69" s="41"/>
      <c r="H69" s="41"/>
      <c r="I69" s="41"/>
      <c r="J69" s="41"/>
    </row>
    <row r="70" spans="1:10" ht="60.75" customHeight="1">
      <c r="A70" s="32" t="s">
        <v>169</v>
      </c>
      <c r="B70" s="40" t="s">
        <v>170</v>
      </c>
      <c r="C70" s="40"/>
      <c r="D70" s="32" t="s">
        <v>167</v>
      </c>
      <c r="E70" s="41">
        <v>771700</v>
      </c>
      <c r="F70" s="41"/>
      <c r="G70" s="41">
        <v>798600</v>
      </c>
      <c r="H70" s="41"/>
      <c r="I70" s="41">
        <v>798600</v>
      </c>
      <c r="J70" s="41"/>
    </row>
    <row r="71" spans="1:10" ht="15.75" customHeight="1">
      <c r="A71" s="16" t="s">
        <v>171</v>
      </c>
      <c r="B71" s="44"/>
      <c r="C71" s="44"/>
      <c r="D71" s="16"/>
      <c r="E71" s="45">
        <f>SUM(E63:F70)</f>
        <v>24109900</v>
      </c>
      <c r="F71" s="45"/>
      <c r="G71" s="45">
        <f>SUM(G63:H70)</f>
        <v>24177300</v>
      </c>
      <c r="H71" s="45"/>
      <c r="I71" s="45">
        <f>SUM(I63:J70)</f>
        <v>24199000</v>
      </c>
      <c r="J71" s="45"/>
    </row>
    <row r="72" spans="1:10" ht="14.25">
      <c r="A72" s="37" t="s">
        <v>172</v>
      </c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60.75" customHeight="1">
      <c r="A73" s="46" t="s">
        <v>254</v>
      </c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15.75" customHeight="1">
      <c r="A74" s="49" t="s">
        <v>173</v>
      </c>
      <c r="B74" s="49" t="s">
        <v>174</v>
      </c>
      <c r="C74" s="49"/>
      <c r="D74" s="49" t="s">
        <v>175</v>
      </c>
      <c r="E74" s="41">
        <v>19304000</v>
      </c>
      <c r="F74" s="41"/>
      <c r="G74" s="41">
        <v>19304000</v>
      </c>
      <c r="H74" s="41"/>
      <c r="I74" s="41">
        <v>19304000</v>
      </c>
      <c r="J74" s="41"/>
    </row>
    <row r="75" spans="1:10" ht="33" customHeight="1">
      <c r="A75" s="49"/>
      <c r="B75" s="49"/>
      <c r="C75" s="49"/>
      <c r="D75" s="49"/>
      <c r="E75" s="41"/>
      <c r="F75" s="41"/>
      <c r="G75" s="41"/>
      <c r="H75" s="41"/>
      <c r="I75" s="41"/>
      <c r="J75" s="41"/>
    </row>
    <row r="76" spans="1:10" ht="15.75" customHeight="1">
      <c r="A76" s="49"/>
      <c r="B76" s="49"/>
      <c r="C76" s="49"/>
      <c r="D76" s="49"/>
      <c r="E76" s="41"/>
      <c r="F76" s="41"/>
      <c r="G76" s="41"/>
      <c r="H76" s="41"/>
      <c r="I76" s="41"/>
      <c r="J76" s="41"/>
    </row>
    <row r="77" spans="1:10" ht="15.75" customHeight="1">
      <c r="A77" s="49"/>
      <c r="B77" s="49"/>
      <c r="C77" s="49"/>
      <c r="D77" s="49"/>
      <c r="E77" s="41"/>
      <c r="F77" s="41"/>
      <c r="G77" s="41"/>
      <c r="H77" s="41"/>
      <c r="I77" s="41"/>
      <c r="J77" s="41"/>
    </row>
    <row r="78" spans="1:10" ht="47.25" customHeight="1">
      <c r="A78" s="49"/>
      <c r="B78" s="49"/>
      <c r="C78" s="49"/>
      <c r="D78" s="49"/>
      <c r="E78" s="41"/>
      <c r="F78" s="41"/>
      <c r="G78" s="41"/>
      <c r="H78" s="41"/>
      <c r="I78" s="41"/>
      <c r="J78" s="41"/>
    </row>
    <row r="79" spans="1:10" ht="39" customHeight="1">
      <c r="A79" s="49"/>
      <c r="B79" s="49"/>
      <c r="C79" s="49"/>
      <c r="D79" s="49"/>
      <c r="E79" s="41"/>
      <c r="F79" s="41"/>
      <c r="G79" s="41"/>
      <c r="H79" s="41"/>
      <c r="I79" s="41"/>
      <c r="J79" s="41"/>
    </row>
    <row r="80" spans="1:10" ht="32.25" customHeight="1">
      <c r="A80" s="49"/>
      <c r="B80" s="49"/>
      <c r="C80" s="49"/>
      <c r="D80" s="49"/>
      <c r="E80" s="41"/>
      <c r="F80" s="41"/>
      <c r="G80" s="41"/>
      <c r="H80" s="41"/>
      <c r="I80" s="41"/>
      <c r="J80" s="41"/>
    </row>
    <row r="81" spans="1:10" ht="24" customHeight="1">
      <c r="A81" s="49"/>
      <c r="B81" s="49"/>
      <c r="C81" s="49"/>
      <c r="D81" s="49"/>
      <c r="E81" s="41"/>
      <c r="F81" s="41"/>
      <c r="G81" s="41"/>
      <c r="H81" s="41"/>
      <c r="I81" s="41"/>
      <c r="J81" s="41"/>
    </row>
    <row r="82" spans="1:10" ht="54.75" customHeight="1" hidden="1">
      <c r="A82" s="49"/>
      <c r="B82" s="49"/>
      <c r="C82" s="49"/>
      <c r="D82" s="49"/>
      <c r="E82" s="41"/>
      <c r="F82" s="41"/>
      <c r="G82" s="41"/>
      <c r="H82" s="41"/>
      <c r="I82" s="41"/>
      <c r="J82" s="41"/>
    </row>
    <row r="83" spans="1:10" ht="69.75" customHeight="1">
      <c r="A83" s="49" t="s">
        <v>176</v>
      </c>
      <c r="B83" s="49" t="s">
        <v>177</v>
      </c>
      <c r="C83" s="49"/>
      <c r="D83" s="49" t="s">
        <v>178</v>
      </c>
      <c r="E83" s="43">
        <v>1300700</v>
      </c>
      <c r="F83" s="43"/>
      <c r="G83" s="43">
        <v>1300700</v>
      </c>
      <c r="H83" s="43"/>
      <c r="I83" s="43">
        <v>1300700</v>
      </c>
      <c r="J83" s="43"/>
    </row>
    <row r="84" spans="1:10" ht="97.5" customHeight="1">
      <c r="A84" s="49"/>
      <c r="B84" s="49"/>
      <c r="C84" s="49"/>
      <c r="D84" s="49"/>
      <c r="E84" s="43"/>
      <c r="F84" s="43"/>
      <c r="G84" s="43"/>
      <c r="H84" s="43"/>
      <c r="I84" s="43"/>
      <c r="J84" s="43"/>
    </row>
    <row r="85" spans="1:10" ht="165">
      <c r="A85" s="49"/>
      <c r="B85" s="49" t="s">
        <v>179</v>
      </c>
      <c r="C85" s="49"/>
      <c r="D85" s="50" t="s">
        <v>180</v>
      </c>
      <c r="E85" s="41">
        <v>2058800</v>
      </c>
      <c r="F85" s="41"/>
      <c r="G85" s="41">
        <v>579600</v>
      </c>
      <c r="H85" s="41"/>
      <c r="I85" s="41">
        <v>579600</v>
      </c>
      <c r="J85" s="41"/>
    </row>
    <row r="86" spans="1:10" ht="137.25" customHeight="1">
      <c r="A86" s="49"/>
      <c r="B86" s="49" t="s">
        <v>181</v>
      </c>
      <c r="C86" s="49"/>
      <c r="D86" s="50" t="s">
        <v>182</v>
      </c>
      <c r="E86" s="41">
        <v>4571200</v>
      </c>
      <c r="F86" s="41"/>
      <c r="G86" s="41">
        <v>1601900</v>
      </c>
      <c r="H86" s="41"/>
      <c r="I86" s="41">
        <v>1601900</v>
      </c>
      <c r="J86" s="41"/>
    </row>
    <row r="87" spans="1:10" ht="15.75" customHeight="1">
      <c r="A87" s="51" t="s">
        <v>183</v>
      </c>
      <c r="B87" s="52"/>
      <c r="C87" s="52"/>
      <c r="D87" s="51"/>
      <c r="E87" s="45">
        <f>SUM(E74:F86)</f>
        <v>27234700</v>
      </c>
      <c r="F87" s="45"/>
      <c r="G87" s="45">
        <f>SUM(G74:H86)</f>
        <v>22786200</v>
      </c>
      <c r="H87" s="45"/>
      <c r="I87" s="45">
        <f>SUM(I74:J86)</f>
        <v>22786200</v>
      </c>
      <c r="J87" s="45"/>
    </row>
    <row r="88" spans="1:10" ht="14.25">
      <c r="A88" s="53" t="s">
        <v>184</v>
      </c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30.75" customHeight="1">
      <c r="A89" s="54" t="s">
        <v>255</v>
      </c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2.75" customHeight="1">
      <c r="A90" s="49" t="s">
        <v>185</v>
      </c>
      <c r="B90" s="55" t="s">
        <v>110</v>
      </c>
      <c r="C90" s="55"/>
      <c r="D90" s="49" t="s">
        <v>148</v>
      </c>
      <c r="E90" s="41">
        <v>7290000</v>
      </c>
      <c r="F90" s="41"/>
      <c r="G90" s="41">
        <v>7177300</v>
      </c>
      <c r="H90" s="41"/>
      <c r="I90" s="41">
        <v>7007700</v>
      </c>
      <c r="J90" s="41"/>
    </row>
    <row r="91" spans="1:10" ht="12.75" customHeight="1">
      <c r="A91" s="49"/>
      <c r="B91" s="55"/>
      <c r="C91" s="55"/>
      <c r="D91" s="49"/>
      <c r="E91" s="41"/>
      <c r="F91" s="41"/>
      <c r="G91" s="41"/>
      <c r="H91" s="41"/>
      <c r="I91" s="41"/>
      <c r="J91" s="41"/>
    </row>
    <row r="92" spans="1:10" ht="19.5" customHeight="1">
      <c r="A92" s="49"/>
      <c r="B92" s="55"/>
      <c r="C92" s="55"/>
      <c r="D92" s="49"/>
      <c r="E92" s="41"/>
      <c r="F92" s="41"/>
      <c r="G92" s="41"/>
      <c r="H92" s="41"/>
      <c r="I92" s="41"/>
      <c r="J92" s="41"/>
    </row>
    <row r="93" spans="1:10" ht="75" customHeight="1">
      <c r="A93" s="56" t="s">
        <v>186</v>
      </c>
      <c r="B93" s="55" t="s">
        <v>187</v>
      </c>
      <c r="C93" s="55"/>
      <c r="D93" s="50" t="s">
        <v>148</v>
      </c>
      <c r="E93" s="41">
        <v>35000</v>
      </c>
      <c r="F93" s="41"/>
      <c r="G93" s="41">
        <v>0</v>
      </c>
      <c r="H93" s="41"/>
      <c r="I93" s="41">
        <v>0</v>
      </c>
      <c r="J93" s="41"/>
    </row>
    <row r="94" spans="1:10" ht="15.75" customHeight="1">
      <c r="A94" s="51" t="s">
        <v>188</v>
      </c>
      <c r="B94" s="52"/>
      <c r="C94" s="52"/>
      <c r="D94" s="51"/>
      <c r="E94" s="45">
        <f>E90+E93</f>
        <v>7325000</v>
      </c>
      <c r="F94" s="45"/>
      <c r="G94" s="45">
        <f>G90+G93</f>
        <v>7177300</v>
      </c>
      <c r="H94" s="45"/>
      <c r="I94" s="45">
        <f>I90+I93</f>
        <v>7007700</v>
      </c>
      <c r="J94" s="45"/>
    </row>
    <row r="95" spans="1:10" ht="15.75" customHeight="1">
      <c r="A95" s="51" t="s">
        <v>189</v>
      </c>
      <c r="B95" s="52"/>
      <c r="C95" s="52"/>
      <c r="D95" s="51"/>
      <c r="E95" s="48">
        <f>SUM(E46+E51+E56+E60+E71+E87+E94)</f>
        <v>791561210</v>
      </c>
      <c r="F95" s="48"/>
      <c r="G95" s="48">
        <f>SUM(G46+G51+G56+G60+G71+G87+G94)</f>
        <v>755969520</v>
      </c>
      <c r="H95" s="48"/>
      <c r="I95" s="48">
        <f>SUM(I46+I51+I56+I60+I71+I87+I94)</f>
        <v>704555200</v>
      </c>
      <c r="J95" s="48"/>
    </row>
  </sheetData>
  <sheetProtection/>
  <mergeCells count="165">
    <mergeCell ref="F1:J1"/>
    <mergeCell ref="G8:H8"/>
    <mergeCell ref="B6:C8"/>
    <mergeCell ref="D6:D8"/>
    <mergeCell ref="I8:J8"/>
    <mergeCell ref="D74:D82"/>
    <mergeCell ref="G11:H15"/>
    <mergeCell ref="I11:J15"/>
    <mergeCell ref="B11:C15"/>
    <mergeCell ref="G16:H22"/>
    <mergeCell ref="E11:F15"/>
    <mergeCell ref="I23:J30"/>
    <mergeCell ref="D11:D15"/>
    <mergeCell ref="D16:D22"/>
    <mergeCell ref="E16:F22"/>
    <mergeCell ref="A11:A31"/>
    <mergeCell ref="E6:J6"/>
    <mergeCell ref="E7:F8"/>
    <mergeCell ref="B16:C22"/>
    <mergeCell ref="I32:J32"/>
    <mergeCell ref="A2:J2"/>
    <mergeCell ref="A3:J3"/>
    <mergeCell ref="A4:J4"/>
    <mergeCell ref="I5:J5"/>
    <mergeCell ref="A6:A8"/>
    <mergeCell ref="A10:J10"/>
    <mergeCell ref="A9:J9"/>
    <mergeCell ref="G7:J7"/>
    <mergeCell ref="I31:J31"/>
    <mergeCell ref="B23:C30"/>
    <mergeCell ref="D23:D30"/>
    <mergeCell ref="E23:F30"/>
    <mergeCell ref="G23:H30"/>
    <mergeCell ref="B31:C31"/>
    <mergeCell ref="E31:F31"/>
    <mergeCell ref="G31:H31"/>
    <mergeCell ref="B46:C46"/>
    <mergeCell ref="E46:F46"/>
    <mergeCell ref="I16:J22"/>
    <mergeCell ref="A32:A41"/>
    <mergeCell ref="B32:C32"/>
    <mergeCell ref="E32:F32"/>
    <mergeCell ref="G32:H32"/>
    <mergeCell ref="B37:C41"/>
    <mergeCell ref="D37:D41"/>
    <mergeCell ref="E37:F41"/>
    <mergeCell ref="D33:D36"/>
    <mergeCell ref="A42:A45"/>
    <mergeCell ref="B42:C45"/>
    <mergeCell ref="D42:D45"/>
    <mergeCell ref="B33:C36"/>
    <mergeCell ref="I37:J41"/>
    <mergeCell ref="E33:F36"/>
    <mergeCell ref="E42:F45"/>
    <mergeCell ref="I46:J46"/>
    <mergeCell ref="G42:H45"/>
    <mergeCell ref="I42:J45"/>
    <mergeCell ref="G46:H46"/>
    <mergeCell ref="I33:J36"/>
    <mergeCell ref="G33:H36"/>
    <mergeCell ref="G37:H41"/>
    <mergeCell ref="A53:J53"/>
    <mergeCell ref="B54:C54"/>
    <mergeCell ref="E54:F54"/>
    <mergeCell ref="A47:J47"/>
    <mergeCell ref="A48:J48"/>
    <mergeCell ref="A49:A50"/>
    <mergeCell ref="B49:C49"/>
    <mergeCell ref="E49:F49"/>
    <mergeCell ref="G49:H49"/>
    <mergeCell ref="I49:J49"/>
    <mergeCell ref="I50:J50"/>
    <mergeCell ref="B51:C51"/>
    <mergeCell ref="E51:F51"/>
    <mergeCell ref="G51:H51"/>
    <mergeCell ref="I51:J51"/>
    <mergeCell ref="A52:J52"/>
    <mergeCell ref="B50:C50"/>
    <mergeCell ref="E50:F50"/>
    <mergeCell ref="G50:H50"/>
    <mergeCell ref="B56:C56"/>
    <mergeCell ref="E56:F56"/>
    <mergeCell ref="G56:H56"/>
    <mergeCell ref="I56:J56"/>
    <mergeCell ref="G54:H54"/>
    <mergeCell ref="I54:J54"/>
    <mergeCell ref="E55:F55"/>
    <mergeCell ref="G55:H55"/>
    <mergeCell ref="I55:J55"/>
    <mergeCell ref="B55:C55"/>
    <mergeCell ref="A57:J57"/>
    <mergeCell ref="A58:J58"/>
    <mergeCell ref="B59:C59"/>
    <mergeCell ref="A62:J62"/>
    <mergeCell ref="B60:C60"/>
    <mergeCell ref="E60:F60"/>
    <mergeCell ref="G60:H60"/>
    <mergeCell ref="I60:J60"/>
    <mergeCell ref="E59:F59"/>
    <mergeCell ref="G59:H59"/>
    <mergeCell ref="I59:J59"/>
    <mergeCell ref="A61:J61"/>
    <mergeCell ref="B64:C69"/>
    <mergeCell ref="D64:D69"/>
    <mergeCell ref="E64:F69"/>
    <mergeCell ref="A63:A69"/>
    <mergeCell ref="B63:C63"/>
    <mergeCell ref="E63:F63"/>
    <mergeCell ref="I63:J63"/>
    <mergeCell ref="G63:H63"/>
    <mergeCell ref="A83:A86"/>
    <mergeCell ref="B83:C84"/>
    <mergeCell ref="D83:D84"/>
    <mergeCell ref="E83:F84"/>
    <mergeCell ref="B86:C86"/>
    <mergeCell ref="G74:H82"/>
    <mergeCell ref="E74:F82"/>
    <mergeCell ref="A74:A82"/>
    <mergeCell ref="B74:C82"/>
    <mergeCell ref="A72:J72"/>
    <mergeCell ref="E70:F70"/>
    <mergeCell ref="G70:H70"/>
    <mergeCell ref="I70:J70"/>
    <mergeCell ref="G71:H71"/>
    <mergeCell ref="B70:C70"/>
    <mergeCell ref="G64:H69"/>
    <mergeCell ref="I64:J69"/>
    <mergeCell ref="I71:J71"/>
    <mergeCell ref="B85:C85"/>
    <mergeCell ref="E85:F85"/>
    <mergeCell ref="G85:H85"/>
    <mergeCell ref="I85:J85"/>
    <mergeCell ref="B71:C71"/>
    <mergeCell ref="E71:F71"/>
    <mergeCell ref="G83:H84"/>
    <mergeCell ref="I83:J84"/>
    <mergeCell ref="I74:J82"/>
    <mergeCell ref="A73:J73"/>
    <mergeCell ref="G90:H92"/>
    <mergeCell ref="I90:J92"/>
    <mergeCell ref="G86:H86"/>
    <mergeCell ref="I86:J86"/>
    <mergeCell ref="B87:C87"/>
    <mergeCell ref="E87:F87"/>
    <mergeCell ref="G87:H87"/>
    <mergeCell ref="I87:J87"/>
    <mergeCell ref="E86:F86"/>
    <mergeCell ref="B93:C93"/>
    <mergeCell ref="E93:F93"/>
    <mergeCell ref="G93:H93"/>
    <mergeCell ref="I93:J93"/>
    <mergeCell ref="A88:J88"/>
    <mergeCell ref="A89:J89"/>
    <mergeCell ref="A90:A92"/>
    <mergeCell ref="B90:C92"/>
    <mergeCell ref="D90:D92"/>
    <mergeCell ref="E90:F92"/>
    <mergeCell ref="B95:C95"/>
    <mergeCell ref="E95:F95"/>
    <mergeCell ref="G95:H95"/>
    <mergeCell ref="I95:J95"/>
    <mergeCell ref="B94:C94"/>
    <mergeCell ref="E94:F94"/>
    <mergeCell ref="G94:H94"/>
    <mergeCell ref="I94:J9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9" r:id="rId1"/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2018-12-20T12:24:06Z</cp:lastPrinted>
  <dcterms:created xsi:type="dcterms:W3CDTF">1996-10-08T23:32:33Z</dcterms:created>
  <dcterms:modified xsi:type="dcterms:W3CDTF">2018-12-20T12:24:45Z</dcterms:modified>
  <cp:category/>
  <cp:version/>
  <cp:contentType/>
  <cp:contentStatus/>
</cp:coreProperties>
</file>