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admin\Documents\Минфин _ информация, сведения\2020 _ Индикаторы открытости за 2019 год\"/>
    </mc:Choice>
  </mc:AlternateContent>
  <xr:revisionPtr revIDLastSave="0" documentId="13_ncr:1_{CD60ED00-BC13-44D8-A299-E0E50D074206}" xr6:coauthVersionLast="45" xr6:coauthVersionMax="45" xr10:uidLastSave="{00000000-0000-0000-0000-000000000000}"/>
  <bookViews>
    <workbookView xWindow="-120" yWindow="-120" windowWidth="29040" windowHeight="15990" tabRatio="272" xr2:uid="{00000000-000D-0000-FFFF-FFFF00000000}"/>
  </bookViews>
  <sheets>
    <sheet name="Сведения об исполнении" sheetId="1" r:id="rId1"/>
  </sheets>
  <definedNames>
    <definedName name="__bookmark_1">'Сведения об исполнении'!$A$1:$I$1</definedName>
    <definedName name="__bookmark_6">'Сведения об исполнении'!$A$2:$I$26</definedName>
    <definedName name="__bookmark_7">'Сведения об исполнении'!$A$27:$I$27</definedName>
    <definedName name="_xlnm.Print_Titles" localSheetId="0">'Сведения об исполнении'!$2:$4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D7" i="1" l="1"/>
  <c r="E7" i="1"/>
  <c r="F8" i="1" l="1"/>
  <c r="C21" i="1" l="1"/>
  <c r="D21" i="1"/>
  <c r="E21" i="1"/>
  <c r="G24" i="1"/>
  <c r="G16" i="1" l="1"/>
  <c r="C7" i="1"/>
  <c r="C5" i="1" s="1"/>
  <c r="G23" i="1" l="1"/>
  <c r="F23" i="1"/>
  <c r="G19" i="1"/>
  <c r="F19" i="1"/>
  <c r="G18" i="1"/>
  <c r="F18" i="1"/>
  <c r="G17" i="1"/>
  <c r="F17" i="1"/>
  <c r="G15" i="1"/>
  <c r="F15" i="1"/>
  <c r="G14" i="1"/>
  <c r="F14" i="1"/>
  <c r="G13" i="1"/>
  <c r="F13" i="1"/>
  <c r="G11" i="1"/>
  <c r="F11" i="1"/>
  <c r="G10" i="1"/>
  <c r="F10" i="1"/>
  <c r="G9" i="1"/>
  <c r="F9" i="1"/>
  <c r="G8" i="1"/>
  <c r="F21" i="1" l="1"/>
  <c r="G21" i="1"/>
  <c r="D5" i="1"/>
  <c r="E5" i="1"/>
  <c r="F7" i="1" l="1"/>
  <c r="G7" i="1"/>
  <c r="F5" i="1"/>
  <c r="G5" i="1" l="1"/>
</calcChain>
</file>

<file path=xl/sharedStrings.xml><?xml version="1.0" encoding="utf-8"?>
<sst xmlns="http://schemas.openxmlformats.org/spreadsheetml/2006/main" count="88" uniqueCount="72">
  <si>
    <t>Код по бюджетной классификации</t>
  </si>
  <si>
    <t>Показатели исполнения</t>
  </si>
  <si>
    <t>1</t>
  </si>
  <si>
    <t>2</t>
  </si>
  <si>
    <t>3</t>
  </si>
  <si>
    <t>4</t>
  </si>
  <si>
    <t>5</t>
  </si>
  <si>
    <t>6</t>
  </si>
  <si>
    <t>7</t>
  </si>
  <si>
    <t>9</t>
  </si>
  <si>
    <t>X</t>
  </si>
  <si>
    <t>Наименование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</si>
  <si>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</si>
  <si>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</si>
  <si>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</si>
  <si>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</si>
  <si>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</si>
  <si>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</si>
  <si>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</si>
  <si>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</si>
  <si>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</si>
  <si>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</si>
  <si>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</si>
  <si>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</si>
  <si>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</si>
  <si>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</si>
  <si>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000 1 00 00000 00 0000 000</t>
  </si>
  <si>
    <t>Утверждено на год законом
(решением)
о бюджете, тыс. руб.</t>
  </si>
  <si>
    <t>Утверждено бюджетной 
росписью с учетом изменений 
на отчетную дату, тыс. руб.</t>
  </si>
  <si>
    <t>Исполнено, тыс. руб.</t>
  </si>
  <si>
    <t>Доходы бюджета ,всего</t>
  </si>
  <si>
    <t xml:space="preserve">в том числе </t>
  </si>
  <si>
    <t>Безвозмездные поступления ,всего</t>
  </si>
  <si>
    <t>000 1 01 00000000000000</t>
  </si>
  <si>
    <t>000  103 00000000000000</t>
  </si>
  <si>
    <t>000 1 05 00000000000000</t>
  </si>
  <si>
    <t>000 1 06 00000000000000</t>
  </si>
  <si>
    <t>000 1 07 00000000000000</t>
  </si>
  <si>
    <t>000 1 08 00000000000000</t>
  </si>
  <si>
    <t>000 1 11 00000000000000</t>
  </si>
  <si>
    <t>000 1 12 00000000000000</t>
  </si>
  <si>
    <t>000 1 13 00000000000000</t>
  </si>
  <si>
    <t>000 1 14 00000000000000</t>
  </si>
  <si>
    <t>000 1 16 00000000000000</t>
  </si>
  <si>
    <t>000 1 17 00000000000000</t>
  </si>
  <si>
    <t>000 2 02 00000000000000</t>
  </si>
  <si>
    <t>000 2 07 00000000000000</t>
  </si>
  <si>
    <t>000 2 19 00000000000000</t>
  </si>
  <si>
    <t>000 1 15 00000000000000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</si>
  <si>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</si>
  <si>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 ,прошлых лет</t>
  </si>
  <si>
    <t>Налоги, сборы и регулярные платежи за пользование природными ресурсами</t>
  </si>
  <si>
    <t>-</t>
  </si>
  <si>
    <t>фактических поступлений доходов по видам доходов в сравнении с первоначально утвержденным решением о бюджете</t>
  </si>
  <si>
    <t>фактических поступлений доходов по видам доходов в сравнении с уточнёнными показателями</t>
  </si>
  <si>
    <t>Сведения о фактически полученных доходах в сравнении с первоначально утвержденным решением о бюджете показателями и с уточненными значениями с учетом внесенных изменений за 2019 год</t>
  </si>
  <si>
    <r>
      <t xml:space="preserve">Причины отклонений                                                                                            </t>
    </r>
    <r>
      <rPr>
        <i/>
        <sz val="8"/>
        <rFont val="Times New Roman"/>
        <family val="1"/>
        <charset val="204"/>
      </rPr>
      <t>(если отклонения составили 5 процентов и более)</t>
    </r>
    <r>
      <rPr>
        <sz val="8"/>
        <rFont val="Times New Roman"/>
        <family val="1"/>
        <charset val="204"/>
      </rPr>
      <t xml:space="preserve"> </t>
    </r>
  </si>
  <si>
    <t>процент отклонения фактических поступлениях доходов по видам доходов в сравнении с первоначально утвержденным решением о бюджете, %</t>
  </si>
  <si>
    <t>процент отклонения фактических поступлениях доходов по видам доходов в сравнении с уточненными значениями, %</t>
  </si>
  <si>
    <t>Отклонение сложилось, в связи с изменением федерального законодательства в части увеличения норматива отчислений в бюджет субъекта Российской Федерации</t>
  </si>
  <si>
    <t>Увеличение налогооблагаемой базы по налогу, взимаемому в связи с применением упрощенной системы налогообложения</t>
  </si>
  <si>
    <t>Значительное перевыполнение плана обусловлено активизацией работы администратора доходов</t>
  </si>
  <si>
    <t>Уменьшение недоимки по земельному налогу</t>
  </si>
  <si>
    <t>Уменьшение недоимки по налогам на совокупный доход</t>
  </si>
  <si>
    <t>Средства областного бюджета</t>
  </si>
  <si>
    <t>Отклонение обусловлено активизацией работы администраторов доходов по взысканию задолженности по административным правонарушениям</t>
  </si>
  <si>
    <t>В связи с отсутствием конкурсных заявок по выкупу имущества, находящегося в государственной и муниципальной собственности, аукционы признаны несосточвшимися, муниципальное имущество нереализовано.</t>
  </si>
  <si>
    <t>Увеличение фактических поступлений в сравнении с уточнёнными показателями сложилось в связи с увеличением продажи земельных участков</t>
  </si>
  <si>
    <t>Значительное перевыполнение плана обусловлено активизацией работы администратора по взиманию платежей по соц.найму ждилых помещений</t>
  </si>
  <si>
    <t>Поступления по данной группе имеют непостоянный, несистемный характер поступлений</t>
  </si>
  <si>
    <t>Перевыполнение плановых показателей обусловлено снижением недоимки за год в целом по арендным платежам на  4 600,0 тыс. рублей</t>
  </si>
  <si>
    <t>Перевыполнение плановых показателей обусловлено снижением недоимки за декабрь в целом по арендным платежам на  3 000,0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</si>
</sst>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&quot;#000"/>
    <numFmt numFmtId="165" formatCode="&quot;&quot;###,##0.00"/>
    <numFmt numFmtId="166" formatCode="#,##0.0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166" fontId="1" fillId="0" borderId="23" xfId="0" applyNumberFormat="1" applyFont="1" applyFill="1" applyBorder="1" applyAlignment="1">
      <alignment horizontal="right" vertical="top" wrapText="1"/>
    </xf>
    <xf numFmtId="166" fontId="1" fillId="0" borderId="24" xfId="0" applyNumberFormat="1" applyFont="1" applyFill="1" applyBorder="1" applyAlignment="1">
      <alignment horizontal="right" vertical="top" wrapText="1"/>
    </xf>
    <xf numFmtId="166" fontId="1" fillId="0" borderId="25" xfId="0" applyNumberFormat="1" applyFont="1" applyFill="1" applyBorder="1" applyAlignment="1">
      <alignment horizontal="right" vertical="top" wrapText="1"/>
    </xf>
    <xf numFmtId="166" fontId="1" fillId="0" borderId="5" xfId="0" applyNumberFormat="1" applyFont="1" applyFill="1" applyBorder="1" applyAlignment="1">
      <alignment horizontal="right" vertical="top" wrapText="1"/>
    </xf>
    <xf numFmtId="166" fontId="1" fillId="0" borderId="19" xfId="0" applyNumberFormat="1" applyFont="1" applyFill="1" applyBorder="1" applyAlignment="1">
      <alignment horizontal="right" vertical="top" wrapText="1"/>
    </xf>
    <xf numFmtId="166" fontId="1" fillId="0" borderId="2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right"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2" fontId="1" fillId="0" borderId="21" xfId="0" applyNumberFormat="1" applyFont="1" applyFill="1" applyBorder="1" applyAlignment="1">
      <alignment horizontal="right" vertical="top" wrapText="1"/>
    </xf>
    <xf numFmtId="0" fontId="6" fillId="2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19" xfId="0" applyNumberFormat="1" applyFont="1" applyBorder="1" applyAlignment="1">
      <alignment vertical="top" wrapText="1"/>
    </xf>
    <xf numFmtId="164" fontId="1" fillId="0" borderId="17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64" fontId="1" fillId="0" borderId="15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166" fontId="1" fillId="0" borderId="34" xfId="0" applyNumberFormat="1" applyFont="1" applyFill="1" applyBorder="1" applyAlignment="1">
      <alignment horizontal="right" vertical="top" wrapText="1"/>
    </xf>
    <xf numFmtId="166" fontId="1" fillId="0" borderId="9" xfId="0" applyNumberFormat="1" applyFont="1" applyFill="1" applyBorder="1" applyAlignment="1">
      <alignment horizontal="right" vertical="top" wrapText="1"/>
    </xf>
    <xf numFmtId="166" fontId="1" fillId="0" borderId="22" xfId="0" applyNumberFormat="1" applyFont="1" applyFill="1" applyBorder="1" applyAlignment="1">
      <alignment horizontal="right" vertical="top" wrapText="1"/>
    </xf>
    <xf numFmtId="2" fontId="1" fillId="0" borderId="22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166" fontId="1" fillId="0" borderId="21" xfId="0" applyNumberFormat="1" applyFont="1" applyBorder="1" applyAlignment="1">
      <alignment horizontal="right" vertical="top" wrapText="1"/>
    </xf>
    <xf numFmtId="166" fontId="1" fillId="0" borderId="19" xfId="0" applyNumberFormat="1" applyFont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165" fontId="1" fillId="0" borderId="9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164" fontId="1" fillId="0" borderId="35" xfId="0" applyNumberFormat="1" applyFont="1" applyFill="1" applyBorder="1" applyAlignment="1">
      <alignment vertical="top" wrapText="1"/>
    </xf>
    <xf numFmtId="166" fontId="1" fillId="0" borderId="36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166" fontId="2" fillId="0" borderId="0" xfId="0" applyNumberFormat="1" applyFont="1" applyBorder="1" applyAlignment="1">
      <alignment horizontal="center" vertical="top" wrapText="1"/>
    </xf>
    <xf numFmtId="166" fontId="2" fillId="0" borderId="32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165" fontId="1" fillId="0" borderId="9" xfId="0" applyNumberFormat="1" applyFont="1" applyFill="1" applyBorder="1" applyAlignment="1">
      <alignment horizontal="left" vertical="top" wrapText="1"/>
    </xf>
    <xf numFmtId="165" fontId="1" fillId="0" borderId="28" xfId="0" applyNumberFormat="1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165" fontId="1" fillId="0" borderId="19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/>
    <xf numFmtId="0" fontId="6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/>
    <xf numFmtId="0" fontId="6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120" zoomScaleNormal="120" workbookViewId="0">
      <pane xSplit="8" ySplit="3" topLeftCell="I4" activePane="bottomRight" state="frozen"/>
      <selection pane="topRight" activeCell="I1" sqref="I1"/>
      <selection pane="bottomLeft" activeCell="A4" sqref="A4"/>
      <selection pane="bottomRight" sqref="A1:I1"/>
    </sheetView>
  </sheetViews>
  <sheetFormatPr defaultRowHeight="12.75" x14ac:dyDescent="0.2"/>
  <cols>
    <col min="1" max="1" width="22.7109375" style="1" customWidth="1"/>
    <col min="2" max="2" width="24.28515625" style="1" customWidth="1"/>
    <col min="3" max="3" width="11.85546875" style="1" customWidth="1"/>
    <col min="4" max="4" width="12.5703125" style="1" customWidth="1"/>
    <col min="5" max="5" width="11.5703125" style="1" customWidth="1"/>
    <col min="6" max="7" width="12.140625" style="1" customWidth="1"/>
    <col min="8" max="8" width="25" style="1" customWidth="1"/>
    <col min="9" max="9" width="23.28515625" style="1" customWidth="1"/>
    <col min="10" max="16384" width="9.140625" style="1"/>
  </cols>
  <sheetData>
    <row r="1" spans="1:11" ht="38.25" customHeight="1" thickBot="1" x14ac:dyDescent="0.25">
      <c r="A1" s="83" t="s">
        <v>55</v>
      </c>
      <c r="B1" s="84"/>
      <c r="C1" s="84"/>
      <c r="D1" s="84"/>
      <c r="E1" s="84"/>
      <c r="F1" s="84"/>
      <c r="G1" s="84"/>
      <c r="H1" s="84"/>
      <c r="I1" s="84"/>
    </row>
    <row r="2" spans="1:11" ht="24.75" customHeight="1" thickBot="1" x14ac:dyDescent="0.25">
      <c r="A2" s="88" t="s">
        <v>0</v>
      </c>
      <c r="B2" s="90" t="s">
        <v>11</v>
      </c>
      <c r="C2" s="92" t="s">
        <v>27</v>
      </c>
      <c r="D2" s="90" t="s">
        <v>28</v>
      </c>
      <c r="E2" s="92" t="s">
        <v>29</v>
      </c>
      <c r="F2" s="87" t="s">
        <v>1</v>
      </c>
      <c r="G2" s="86"/>
      <c r="H2" s="85" t="s">
        <v>56</v>
      </c>
      <c r="I2" s="86"/>
    </row>
    <row r="3" spans="1:11" ht="124.5" thickBot="1" x14ac:dyDescent="0.25">
      <c r="A3" s="89"/>
      <c r="B3" s="91"/>
      <c r="C3" s="93"/>
      <c r="D3" s="91"/>
      <c r="E3" s="93"/>
      <c r="F3" s="72" t="s">
        <v>57</v>
      </c>
      <c r="G3" s="72" t="s">
        <v>58</v>
      </c>
      <c r="H3" s="16" t="s">
        <v>53</v>
      </c>
      <c r="I3" s="20" t="s">
        <v>54</v>
      </c>
    </row>
    <row r="4" spans="1:11" ht="13.5" thickBot="1" x14ac:dyDescent="0.25">
      <c r="A4" s="25" t="s">
        <v>2</v>
      </c>
      <c r="B4" s="26" t="s">
        <v>3</v>
      </c>
      <c r="C4" s="27" t="s">
        <v>4</v>
      </c>
      <c r="D4" s="26" t="s">
        <v>5</v>
      </c>
      <c r="E4" s="27" t="s">
        <v>6</v>
      </c>
      <c r="F4" s="26" t="s">
        <v>7</v>
      </c>
      <c r="G4" s="27" t="s">
        <v>8</v>
      </c>
      <c r="H4" s="26">
        <v>8</v>
      </c>
      <c r="I4" s="28" t="s">
        <v>9</v>
      </c>
    </row>
    <row r="5" spans="1:11" ht="13.5" thickBot="1" x14ac:dyDescent="0.25">
      <c r="A5" s="29" t="s">
        <v>30</v>
      </c>
      <c r="B5" s="32"/>
      <c r="C5" s="73">
        <f>C7+C21</f>
        <v>1047925.3999999999</v>
      </c>
      <c r="D5" s="74">
        <f>D7+D21</f>
        <v>1321805.23</v>
      </c>
      <c r="E5" s="73">
        <f>E7+E21</f>
        <v>1320380.02</v>
      </c>
      <c r="F5" s="30">
        <f>(E5/C5*100)-100</f>
        <v>25.999428966985633</v>
      </c>
      <c r="G5" s="31">
        <f>(E5/D5*100)-100</f>
        <v>-0.10782299597951805</v>
      </c>
      <c r="H5" s="57" t="s">
        <v>10</v>
      </c>
      <c r="I5" s="58" t="s">
        <v>10</v>
      </c>
    </row>
    <row r="6" spans="1:11" ht="13.5" thickBot="1" x14ac:dyDescent="0.25">
      <c r="A6" s="59" t="s">
        <v>31</v>
      </c>
      <c r="B6" s="60"/>
      <c r="C6" s="61"/>
      <c r="D6" s="62"/>
      <c r="E6" s="61"/>
      <c r="F6" s="63"/>
      <c r="G6" s="64"/>
      <c r="H6" s="65"/>
      <c r="I6" s="66"/>
    </row>
    <row r="7" spans="1:11" ht="26.25" thickBot="1" x14ac:dyDescent="0.25">
      <c r="A7" s="69" t="s">
        <v>26</v>
      </c>
      <c r="B7" s="70" t="s">
        <v>14</v>
      </c>
      <c r="C7" s="54">
        <f>SUM(C8:C20)</f>
        <v>456644.49999999994</v>
      </c>
      <c r="D7" s="53">
        <f>SUM(D8:D20)</f>
        <v>459692.4</v>
      </c>
      <c r="E7" s="54">
        <f>SUM(E8:E20)</f>
        <v>476479.7699999999</v>
      </c>
      <c r="F7" s="55">
        <f t="shared" ref="F7:F23" si="0">(E7/C7*100)-100</f>
        <v>4.3437006248843346</v>
      </c>
      <c r="G7" s="56">
        <f t="shared" ref="G7:G23" si="1">(E7/D7*100)-100</f>
        <v>3.6518702506284342</v>
      </c>
      <c r="H7" s="57" t="s">
        <v>10</v>
      </c>
      <c r="I7" s="58" t="s">
        <v>10</v>
      </c>
    </row>
    <row r="8" spans="1:11" x14ac:dyDescent="0.2">
      <c r="A8" s="67" t="s">
        <v>33</v>
      </c>
      <c r="B8" s="68" t="s">
        <v>12</v>
      </c>
      <c r="C8" s="41">
        <v>305514.11</v>
      </c>
      <c r="D8" s="40">
        <v>294773.2</v>
      </c>
      <c r="E8" s="41">
        <v>303695.65999999997</v>
      </c>
      <c r="F8" s="7">
        <f>(E8/C8*100)-100</f>
        <v>-0.59520982516978904</v>
      </c>
      <c r="G8" s="42">
        <f t="shared" si="1"/>
        <v>3.0268898258050569</v>
      </c>
      <c r="H8" s="75"/>
      <c r="I8" s="76"/>
    </row>
    <row r="9" spans="1:11" ht="102" x14ac:dyDescent="0.2">
      <c r="A9" s="4" t="s">
        <v>34</v>
      </c>
      <c r="B9" s="33" t="s">
        <v>13</v>
      </c>
      <c r="C9" s="10">
        <v>13533.6</v>
      </c>
      <c r="D9" s="13">
        <v>15148</v>
      </c>
      <c r="E9" s="10">
        <v>15122.1</v>
      </c>
      <c r="F9" s="6">
        <f t="shared" si="0"/>
        <v>11.737453449193126</v>
      </c>
      <c r="G9" s="18">
        <f t="shared" si="1"/>
        <v>-0.17097966728280767</v>
      </c>
      <c r="H9" s="77" t="s">
        <v>59</v>
      </c>
      <c r="I9" s="77" t="s">
        <v>59</v>
      </c>
    </row>
    <row r="10" spans="1:11" ht="63.75" x14ac:dyDescent="0.2">
      <c r="A10" s="4" t="s">
        <v>35</v>
      </c>
      <c r="B10" s="33" t="s">
        <v>15</v>
      </c>
      <c r="C10" s="10">
        <v>39251.699999999997</v>
      </c>
      <c r="D10" s="13">
        <v>40790</v>
      </c>
      <c r="E10" s="10">
        <v>43500.07</v>
      </c>
      <c r="F10" s="6">
        <f t="shared" si="0"/>
        <v>10.82340382709539</v>
      </c>
      <c r="G10" s="18">
        <f t="shared" si="1"/>
        <v>6.6439568521696515</v>
      </c>
      <c r="H10" s="77" t="s">
        <v>60</v>
      </c>
      <c r="I10" s="78" t="s">
        <v>63</v>
      </c>
    </row>
    <row r="11" spans="1:11" ht="25.5" x14ac:dyDescent="0.2">
      <c r="A11" s="4" t="s">
        <v>36</v>
      </c>
      <c r="B11" s="33" t="s">
        <v>16</v>
      </c>
      <c r="C11" s="10">
        <v>36944</v>
      </c>
      <c r="D11" s="13">
        <v>47600</v>
      </c>
      <c r="E11" s="10">
        <v>48445.78</v>
      </c>
      <c r="F11" s="6">
        <f t="shared" si="0"/>
        <v>31.133012126461665</v>
      </c>
      <c r="G11" s="18">
        <f t="shared" si="1"/>
        <v>1.7768487394957901</v>
      </c>
      <c r="H11" s="79" t="s">
        <v>62</v>
      </c>
      <c r="I11" s="78"/>
    </row>
    <row r="12" spans="1:11" ht="38.25" x14ac:dyDescent="0.2">
      <c r="A12" s="4" t="s">
        <v>37</v>
      </c>
      <c r="B12" s="33" t="s">
        <v>51</v>
      </c>
      <c r="C12" s="10">
        <v>0</v>
      </c>
      <c r="D12" s="13">
        <v>0</v>
      </c>
      <c r="E12" s="10">
        <v>0.06</v>
      </c>
      <c r="F12" s="6" t="s">
        <v>52</v>
      </c>
      <c r="G12" s="18" t="s">
        <v>52</v>
      </c>
      <c r="H12" s="79"/>
      <c r="I12" s="80"/>
    </row>
    <row r="13" spans="1:11" ht="63.75" x14ac:dyDescent="0.2">
      <c r="A13" s="4" t="s">
        <v>38</v>
      </c>
      <c r="B13" s="33" t="s">
        <v>17</v>
      </c>
      <c r="C13" s="10">
        <v>7161.93</v>
      </c>
      <c r="D13" s="13">
        <v>8152</v>
      </c>
      <c r="E13" s="10">
        <v>8520.26</v>
      </c>
      <c r="F13" s="6">
        <f t="shared" si="0"/>
        <v>18.965977048086202</v>
      </c>
      <c r="G13" s="18">
        <f t="shared" si="1"/>
        <v>4.5174190382728341</v>
      </c>
      <c r="H13" s="81" t="s">
        <v>69</v>
      </c>
      <c r="I13" s="81" t="s">
        <v>69</v>
      </c>
    </row>
    <row r="14" spans="1:11" ht="76.5" x14ac:dyDescent="0.2">
      <c r="A14" s="4" t="s">
        <v>39</v>
      </c>
      <c r="B14" s="33" t="s">
        <v>18</v>
      </c>
      <c r="C14" s="10">
        <v>44215</v>
      </c>
      <c r="D14" s="13">
        <v>45800</v>
      </c>
      <c r="E14" s="10">
        <v>48396.54</v>
      </c>
      <c r="F14" s="6">
        <f t="shared" si="0"/>
        <v>9.4572882505936917</v>
      </c>
      <c r="G14" s="18">
        <f t="shared" si="1"/>
        <v>5.6693013100436644</v>
      </c>
      <c r="H14" s="79" t="s">
        <v>70</v>
      </c>
      <c r="I14" s="79" t="s">
        <v>71</v>
      </c>
      <c r="K14" s="94"/>
    </row>
    <row r="15" spans="1:11" ht="63.75" x14ac:dyDescent="0.2">
      <c r="A15" s="4" t="s">
        <v>40</v>
      </c>
      <c r="B15" s="33" t="s">
        <v>19</v>
      </c>
      <c r="C15" s="10">
        <v>780.86</v>
      </c>
      <c r="D15" s="13">
        <v>1380</v>
      </c>
      <c r="E15" s="10">
        <v>1475.04</v>
      </c>
      <c r="F15" s="6">
        <f t="shared" si="0"/>
        <v>88.899418589760018</v>
      </c>
      <c r="G15" s="18">
        <f t="shared" si="1"/>
        <v>6.8869565217391226</v>
      </c>
      <c r="H15" s="79" t="s">
        <v>61</v>
      </c>
      <c r="I15" s="78" t="s">
        <v>61</v>
      </c>
    </row>
    <row r="16" spans="1:11" ht="63.75" x14ac:dyDescent="0.2">
      <c r="A16" s="4" t="s">
        <v>41</v>
      </c>
      <c r="B16" s="33" t="s">
        <v>20</v>
      </c>
      <c r="C16" s="10">
        <v>516</v>
      </c>
      <c r="D16" s="13">
        <v>155</v>
      </c>
      <c r="E16" s="10">
        <v>170.49</v>
      </c>
      <c r="F16" s="6">
        <f>(E16/C16*100)-100</f>
        <v>-66.95930232558139</v>
      </c>
      <c r="G16" s="18">
        <f>(E16/D16*100)-100</f>
        <v>9.9935483870967801</v>
      </c>
      <c r="H16" s="81" t="s">
        <v>69</v>
      </c>
      <c r="I16" s="78" t="s">
        <v>69</v>
      </c>
    </row>
    <row r="17" spans="1:9" ht="127.5" x14ac:dyDescent="0.2">
      <c r="A17" s="4" t="s">
        <v>42</v>
      </c>
      <c r="B17" s="33" t="s">
        <v>21</v>
      </c>
      <c r="C17" s="10">
        <v>5049.8999999999996</v>
      </c>
      <c r="D17" s="13">
        <v>860</v>
      </c>
      <c r="E17" s="10">
        <v>950.26</v>
      </c>
      <c r="F17" s="6">
        <f t="shared" si="0"/>
        <v>-81.182597675201492</v>
      </c>
      <c r="G17" s="18">
        <f t="shared" si="1"/>
        <v>10.495348837209306</v>
      </c>
      <c r="H17" s="77" t="s">
        <v>66</v>
      </c>
      <c r="I17" s="78" t="s">
        <v>67</v>
      </c>
    </row>
    <row r="18" spans="1:9" ht="89.25" x14ac:dyDescent="0.2">
      <c r="A18" s="4" t="s">
        <v>48</v>
      </c>
      <c r="B18" s="33" t="s">
        <v>49</v>
      </c>
      <c r="C18" s="10">
        <v>149</v>
      </c>
      <c r="D18" s="13">
        <v>166</v>
      </c>
      <c r="E18" s="10">
        <v>161.79</v>
      </c>
      <c r="F18" s="6">
        <f t="shared" si="0"/>
        <v>8.5838926174496493</v>
      </c>
      <c r="G18" s="18">
        <f t="shared" si="1"/>
        <v>-2.5361445783132552</v>
      </c>
      <c r="H18" s="77" t="s">
        <v>68</v>
      </c>
      <c r="I18" s="78"/>
    </row>
    <row r="19" spans="1:9" ht="89.25" x14ac:dyDescent="0.2">
      <c r="A19" s="4" t="s">
        <v>43</v>
      </c>
      <c r="B19" s="33" t="s">
        <v>22</v>
      </c>
      <c r="C19" s="10">
        <v>3455.8</v>
      </c>
      <c r="D19" s="13">
        <v>4868.2</v>
      </c>
      <c r="E19" s="10">
        <v>6041.72</v>
      </c>
      <c r="F19" s="6">
        <f t="shared" si="0"/>
        <v>74.828404421552165</v>
      </c>
      <c r="G19" s="18">
        <f t="shared" si="1"/>
        <v>24.105829670103958</v>
      </c>
      <c r="H19" s="77" t="s">
        <v>65</v>
      </c>
      <c r="I19" s="77" t="s">
        <v>65</v>
      </c>
    </row>
    <row r="20" spans="1:9" ht="13.5" thickBot="1" x14ac:dyDescent="0.25">
      <c r="A20" s="43" t="s">
        <v>44</v>
      </c>
      <c r="B20" s="34" t="s">
        <v>23</v>
      </c>
      <c r="C20" s="44">
        <v>72.599999999999994</v>
      </c>
      <c r="D20" s="45">
        <v>0</v>
      </c>
      <c r="E20" s="44">
        <v>0</v>
      </c>
      <c r="F20" s="46"/>
      <c r="G20" s="47"/>
      <c r="H20" s="82"/>
      <c r="I20" s="71"/>
    </row>
    <row r="21" spans="1:9" ht="26.25" thickBot="1" x14ac:dyDescent="0.25">
      <c r="A21" s="50" t="s">
        <v>32</v>
      </c>
      <c r="B21" s="51"/>
      <c r="C21" s="52">
        <f>SUM(C23:C25)</f>
        <v>591280.9</v>
      </c>
      <c r="D21" s="53">
        <f>SUM(D23:D25)</f>
        <v>862112.83000000007</v>
      </c>
      <c r="E21" s="54">
        <f>SUM(E23:E25)</f>
        <v>843900.25</v>
      </c>
      <c r="F21" s="55">
        <f t="shared" si="0"/>
        <v>42.724084271959384</v>
      </c>
      <c r="G21" s="56">
        <f t="shared" si="1"/>
        <v>-2.1125517874499167</v>
      </c>
      <c r="H21" s="57" t="s">
        <v>10</v>
      </c>
      <c r="I21" s="58" t="s">
        <v>10</v>
      </c>
    </row>
    <row r="22" spans="1:9" x14ac:dyDescent="0.2">
      <c r="A22" s="38" t="s">
        <v>31</v>
      </c>
      <c r="B22" s="35"/>
      <c r="C22" s="39"/>
      <c r="D22" s="40"/>
      <c r="E22" s="41"/>
      <c r="F22" s="7"/>
      <c r="G22" s="42"/>
      <c r="H22" s="48"/>
      <c r="I22" s="49"/>
    </row>
    <row r="23" spans="1:9" ht="51" x14ac:dyDescent="0.2">
      <c r="A23" s="8" t="s">
        <v>45</v>
      </c>
      <c r="B23" s="36" t="s">
        <v>24</v>
      </c>
      <c r="C23" s="11">
        <v>591129</v>
      </c>
      <c r="D23" s="13">
        <v>861973.67</v>
      </c>
      <c r="E23" s="10">
        <v>849513.79</v>
      </c>
      <c r="F23" s="6">
        <f t="shared" si="0"/>
        <v>43.710389779557431</v>
      </c>
      <c r="G23" s="18">
        <f t="shared" si="1"/>
        <v>-1.4455058702663166</v>
      </c>
      <c r="H23" s="23" t="s">
        <v>64</v>
      </c>
      <c r="I23" s="21"/>
    </row>
    <row r="24" spans="1:9" ht="25.5" x14ac:dyDescent="0.2">
      <c r="A24" s="8" t="s">
        <v>46</v>
      </c>
      <c r="B24" s="36" t="s">
        <v>25</v>
      </c>
      <c r="C24" s="11">
        <v>151.9</v>
      </c>
      <c r="D24" s="13">
        <v>139.16</v>
      </c>
      <c r="E24" s="10">
        <v>113.99</v>
      </c>
      <c r="F24" s="6" t="s">
        <v>52</v>
      </c>
      <c r="G24" s="18">
        <f t="shared" ref="G24" si="2">(E24/D24*100)-100</f>
        <v>-18.08709399252659</v>
      </c>
      <c r="H24" s="5"/>
      <c r="I24" s="21"/>
    </row>
    <row r="25" spans="1:9" ht="77.25" thickBot="1" x14ac:dyDescent="0.25">
      <c r="A25" s="9" t="s">
        <v>47</v>
      </c>
      <c r="B25" s="37" t="s">
        <v>50</v>
      </c>
      <c r="C25" s="12">
        <v>0</v>
      </c>
      <c r="D25" s="14">
        <v>0</v>
      </c>
      <c r="E25" s="15">
        <v>-5727.53</v>
      </c>
      <c r="F25" s="17" t="s">
        <v>52</v>
      </c>
      <c r="G25" s="19" t="s">
        <v>52</v>
      </c>
      <c r="H25" s="24"/>
      <c r="I25" s="22"/>
    </row>
    <row r="26" spans="1:9" x14ac:dyDescent="0.2">
      <c r="A26" s="2"/>
      <c r="B26" s="3"/>
      <c r="C26" s="3"/>
      <c r="D26" s="3"/>
      <c r="E26" s="3"/>
      <c r="F26" s="3"/>
      <c r="G26" s="3"/>
      <c r="H26" s="3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</sheetData>
  <mergeCells count="8">
    <mergeCell ref="A1:I1"/>
    <mergeCell ref="H2:I2"/>
    <mergeCell ref="F2:G2"/>
    <mergeCell ref="A2:A3"/>
    <mergeCell ref="B2:B3"/>
    <mergeCell ref="C2:C3"/>
    <mergeCell ref="D2:D3"/>
    <mergeCell ref="E2:E3"/>
  </mergeCells>
  <pageMargins left="0.59055118110236227" right="0.11811023622047245" top="0.43307086614173229" bottom="0.23622047244094491" header="0.39370078740157483" footer="0.19685039370078741"/>
  <pageSetup paperSize="9" scale="62" fitToHeight="0" orientation="portrait" horizontalDpi="300" verticalDpi="300" r:id="rId1"/>
  <headerFooter alignWithMargins="0"/>
  <ignoredErrors>
    <ignoredError sqref="A4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Сведения об исполнении</vt:lpstr>
      <vt:lpstr>__bookmark_1</vt:lpstr>
      <vt:lpstr>__bookmark_6</vt:lpstr>
      <vt:lpstr>__bookmark_7</vt:lpstr>
      <vt:lpstr>'Сведения об исполнении'!Заголовки_для_печати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2020-12-15T10:51:16Z</cp:lastPrinted>
  <dcterms:created xsi:type="dcterms:W3CDTF">2016-11-10T13:24:25Z</dcterms:created>
  <dcterms:modified xsi:type="dcterms:W3CDTF">2020-12-16T12:21:24Z</dcterms:modified>
</cp:coreProperties>
</file>