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1 квартал 2020" sheetId="7" r:id="rId1"/>
  </sheets>
  <calcPr calcId="162913"/>
</workbook>
</file>

<file path=xl/calcChain.xml><?xml version="1.0" encoding="utf-8"?>
<calcChain xmlns="http://schemas.openxmlformats.org/spreadsheetml/2006/main">
  <c r="D9" i="7" l="1"/>
  <c r="D8" i="7"/>
  <c r="C9" i="7"/>
  <c r="C8" i="7"/>
  <c r="E9" i="7" l="1"/>
  <c r="E8" i="7"/>
  <c r="D7" i="7"/>
  <c r="C7" i="7"/>
  <c r="C186" i="7"/>
  <c r="D166" i="7"/>
  <c r="E7" i="7" l="1"/>
  <c r="E113" i="7"/>
  <c r="E112" i="7"/>
  <c r="D110" i="7"/>
  <c r="E110" i="7" s="1"/>
  <c r="C110" i="7"/>
  <c r="E109" i="7"/>
  <c r="D106" i="7"/>
  <c r="C106" i="7"/>
  <c r="E105" i="7"/>
  <c r="D102" i="7"/>
  <c r="C102" i="7"/>
  <c r="C98" i="7"/>
  <c r="E97" i="7"/>
  <c r="D94" i="7"/>
  <c r="E94" i="7" s="1"/>
  <c r="C94" i="7"/>
  <c r="E93" i="7"/>
  <c r="D90" i="7"/>
  <c r="E90" i="7" s="1"/>
  <c r="C90" i="7"/>
  <c r="E89" i="7"/>
  <c r="E88" i="7"/>
  <c r="D86" i="7"/>
  <c r="E86" i="7" s="1"/>
  <c r="C86" i="7"/>
  <c r="E106" i="7" l="1"/>
  <c r="E102" i="7"/>
  <c r="E84" i="7"/>
  <c r="D82" i="7"/>
  <c r="D78" i="7" s="1"/>
  <c r="E78" i="7" s="1"/>
  <c r="C82" i="7"/>
  <c r="C78" i="7" s="1"/>
  <c r="E81" i="7"/>
  <c r="E80" i="7"/>
  <c r="E205" i="7"/>
  <c r="E204" i="7"/>
  <c r="D202" i="7"/>
  <c r="C202" i="7"/>
  <c r="E53" i="7"/>
  <c r="D50" i="7"/>
  <c r="C50" i="7"/>
  <c r="E45" i="7"/>
  <c r="D42" i="7"/>
  <c r="D38" i="7" s="1"/>
  <c r="C42" i="7"/>
  <c r="E41" i="7"/>
  <c r="D34" i="7"/>
  <c r="E34" i="7" s="1"/>
  <c r="C34" i="7"/>
  <c r="E17" i="7"/>
  <c r="D14" i="7"/>
  <c r="C14" i="7"/>
  <c r="E13" i="7"/>
  <c r="E12" i="7"/>
  <c r="E11" i="7"/>
  <c r="D10" i="7"/>
  <c r="E10" i="7" s="1"/>
  <c r="C10" i="7"/>
  <c r="E77" i="7"/>
  <c r="D74" i="7"/>
  <c r="C74" i="7"/>
  <c r="E73" i="7"/>
  <c r="D70" i="7"/>
  <c r="C70" i="7"/>
  <c r="E69" i="7"/>
  <c r="E68" i="7"/>
  <c r="D66" i="7"/>
  <c r="C66" i="7"/>
  <c r="D62" i="7"/>
  <c r="C62" i="7"/>
  <c r="C58" i="7"/>
  <c r="E57" i="7"/>
  <c r="E56" i="7"/>
  <c r="D54" i="7"/>
  <c r="C54" i="7"/>
  <c r="E202" i="7" l="1"/>
  <c r="C38" i="7"/>
  <c r="E50" i="7"/>
  <c r="E38" i="7"/>
  <c r="E42" i="7"/>
  <c r="E82" i="7"/>
  <c r="E14" i="7"/>
  <c r="E54" i="7"/>
  <c r="E74" i="7"/>
  <c r="E70" i="7"/>
  <c r="E66" i="7"/>
  <c r="E33" i="7"/>
  <c r="D30" i="7"/>
  <c r="C30" i="7"/>
  <c r="E29" i="7"/>
  <c r="D26" i="7"/>
  <c r="C26" i="7"/>
  <c r="E25" i="7"/>
  <c r="D22" i="7"/>
  <c r="C22" i="7"/>
  <c r="E209" i="7"/>
  <c r="D206" i="7"/>
  <c r="C206" i="7"/>
  <c r="E37" i="7"/>
  <c r="E185" i="7"/>
  <c r="D182" i="7"/>
  <c r="C182" i="7"/>
  <c r="E181" i="7"/>
  <c r="D178" i="7"/>
  <c r="C178" i="7"/>
  <c r="E177" i="7"/>
  <c r="D174" i="7"/>
  <c r="C174" i="7"/>
  <c r="E173" i="7"/>
  <c r="D170" i="7"/>
  <c r="C170" i="7"/>
  <c r="E169" i="7"/>
  <c r="C166" i="7"/>
  <c r="E165" i="7"/>
  <c r="D162" i="7"/>
  <c r="C162" i="7"/>
  <c r="E161" i="7"/>
  <c r="D158" i="7"/>
  <c r="C158" i="7"/>
  <c r="E157" i="7"/>
  <c r="D154" i="7"/>
  <c r="C154" i="7"/>
  <c r="E153" i="7"/>
  <c r="D150" i="7"/>
  <c r="C150" i="7"/>
  <c r="E149" i="7"/>
  <c r="D146" i="7"/>
  <c r="C146" i="7"/>
  <c r="C142" i="7"/>
  <c r="E145" i="7"/>
  <c r="D142" i="7"/>
  <c r="E141" i="7"/>
  <c r="E137" i="7"/>
  <c r="E136" i="7"/>
  <c r="D134" i="7"/>
  <c r="C134" i="7"/>
  <c r="E129" i="7"/>
  <c r="E128" i="7"/>
  <c r="D126" i="7"/>
  <c r="C126" i="7"/>
  <c r="E124" i="7"/>
  <c r="E123" i="7"/>
  <c r="D122" i="7"/>
  <c r="C122" i="7"/>
  <c r="E121" i="7"/>
  <c r="E120" i="7"/>
  <c r="E119" i="7"/>
  <c r="D118" i="7"/>
  <c r="C118" i="7"/>
  <c r="E117" i="7"/>
  <c r="E116" i="7"/>
  <c r="E115" i="7"/>
  <c r="E154" i="7" l="1"/>
  <c r="E134" i="7"/>
  <c r="E146" i="7"/>
  <c r="E178" i="7"/>
  <c r="E122" i="7"/>
  <c r="E162" i="7"/>
  <c r="C114" i="7"/>
  <c r="E170" i="7"/>
  <c r="E30" i="7"/>
  <c r="E118" i="7"/>
  <c r="E150" i="7"/>
  <c r="E166" i="7"/>
  <c r="E182" i="7"/>
  <c r="E26" i="7"/>
  <c r="E142" i="7"/>
  <c r="E158" i="7"/>
  <c r="E174" i="7"/>
  <c r="E206" i="7"/>
  <c r="E126" i="7"/>
  <c r="D114" i="7"/>
  <c r="E22" i="7"/>
  <c r="D138" i="7" l="1"/>
  <c r="D6" i="7" s="1"/>
  <c r="E114" i="7"/>
  <c r="C138" i="7"/>
  <c r="C6" i="7" s="1"/>
  <c r="E6" i="7" l="1"/>
  <c r="E138" i="7"/>
</calcChain>
</file>

<file path=xl/sharedStrings.xml><?xml version="1.0" encoding="utf-8"?>
<sst xmlns="http://schemas.openxmlformats.org/spreadsheetml/2006/main" count="243" uniqueCount="88">
  <si>
    <t>Форма:   (нарастающим итогом с начала года)</t>
  </si>
  <si>
    <t>Фактически профинансировано с начала года</t>
  </si>
  <si>
    <t>Объем ассигнований – всего, в т.ч.:</t>
  </si>
  <si>
    <t>Федеральный бюджет</t>
  </si>
  <si>
    <t>процент освоения (%)</t>
  </si>
  <si>
    <t>Муниципальная программа «Безопасность населения Гайского городского округа»</t>
  </si>
  <si>
    <t xml:space="preserve"> Муниципальная программа «Комплексное развитие муниципального управления Гайского городского округа»</t>
  </si>
  <si>
    <t xml:space="preserve">Федеральный бюджет </t>
  </si>
  <si>
    <t xml:space="preserve">Муниципальная программа  «Развитие системы градорегулирования муниципального образования Гайский городской округ Оренбургской области» </t>
  </si>
  <si>
    <t xml:space="preserve">Муниципальная программа " Управление муниципальными финанасами  Гайского городского округа </t>
  </si>
  <si>
    <t xml:space="preserve">Муниципальная программа «Экономическое развитие Гайского городского округа» </t>
  </si>
  <si>
    <t xml:space="preserve">Муниципальная программа "Создание комфортных условий проживания на территории Гайского городского округа" </t>
  </si>
  <si>
    <t xml:space="preserve">Муниципальная программа "Развитие образования Гайского городского округа Оренбургской области" </t>
  </si>
  <si>
    <t>Муниципальная программа "Развитие культуры  Гайского гордского округа"</t>
  </si>
  <si>
    <t>Муниципальная программа "Развитие физической культуры и массового спорта на территории Гайского гордского округа"</t>
  </si>
  <si>
    <t>Муниципальная программа "Управление муниципальным имуществом и земельными ресурсами на территориии муниципального образования Гайский городской округ"</t>
  </si>
  <si>
    <t xml:space="preserve">Муниципальная программа "Молодёж Гайского гордского округа" </t>
  </si>
  <si>
    <t>Муниципальная программа "Молодая семья в Гайском городском округе "</t>
  </si>
  <si>
    <t>Муниципальная программа "Комплексное развитие сельских территрий Гайского городского округа"</t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</si>
  <si>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"Создание условий  для обеспечения доступным и комфортным жильем сельского населения"</t>
    </r>
  </si>
  <si>
    <t xml:space="preserve"> Подпрограмма  2«Создание и развитие инфраструктуры на сельских территориях»</t>
  </si>
  <si>
    <t>Муниципальная программа  "Развитие сельского хозяйства и регулирования рынков сельскохозяйственной продукции, сырья и продовольствия Гайского городского округа Оренбургской области "</t>
  </si>
  <si>
    <t>Муниципальная программа "Энергосбережение и повышение энергетической эффективности Гайского городского округа"</t>
  </si>
  <si>
    <t>Муниципальная программа "Доступная среда муниципального образования  Гайский городской округ Оренбургской области"</t>
  </si>
  <si>
    <t>Муниципальная программа "Противодействие коррупции в Гайском городском округе"</t>
  </si>
  <si>
    <t>Муниципальная программа "Гармонизация межэтнических и межконфессиональных отношений на территории муниципального образования Гайский городской округ Оренбургской области"</t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</si>
  <si>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1 </t>
    </r>
    <r>
      <rPr>
        <sz val="12"/>
        <rFont val="Times New Roman"/>
        <family val="1"/>
        <charset val="204"/>
      </rPr>
      <t>Противодействие экстремизму и профилактика терроризма на территории муниципального образования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</si>
  <si>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2 </t>
    </r>
    <r>
      <rPr>
        <sz val="12"/>
        <rFont val="Times New Roman"/>
        <family val="1"/>
        <charset val="204"/>
      </rPr>
      <t>Гражданская оборона, противопожарная безопасность и защита населения от чрезвычайных ситуаций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</si>
  <si>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Комплексные меры по профилактике наркомании и вредных зависимостей в муниципальном о образовании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</si>
  <si>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Профилактика правонарушений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</si>
  <si>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"Организация управления муниципальными финансами Гайского городского округа" 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</si>
  <si>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 xml:space="preserve">Повышение эффективности бюджетных расходов Гайского городского округа" 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</si>
  <si>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>"Организация и осуществление внутреннего муниципального финансового контроля в финансово –бюджетной сфере"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</si>
  <si>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"Повышение инвестиционной привлекательности МО Гайский городской округ"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</si>
  <si>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"Развитие малого и среднего предпринимательства"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</si>
  <si>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"Развитие торговли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</si>
  <si>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 xml:space="preserve"> Подпрограмма 4 "</t>
    </r>
    <r>
      <rPr>
        <sz val="12"/>
        <rFont val="Times New Roman"/>
        <family val="1"/>
        <charset val="204"/>
      </rPr>
      <t>Организация пассажирских перевозок автомобильным транспортом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</si>
  <si>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Организация предоставления государственных и муниципальных услуг на базе  муниципального автономного учреждения «Гайский многофункциональный центр предоставления государственных и муниципальных услуг»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</si>
  <si>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Комплексное освоение и развитие территории Гайского городского округа в целях жилищного строительства"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</si>
  <si>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>Переселение граждан Гайского городского округа из аварийного жилищного фонда"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</si>
  <si>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"Модернизация объектов коммунальной инфраструктуры Гайского городского округа"</t>
    </r>
  </si>
  <si>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Благоустройство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</si>
  <si>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Формирование комфортной городской среды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</si>
  <si>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6</t>
    </r>
    <r>
      <rPr>
        <sz val="12"/>
        <rFont val="Times New Roman"/>
        <family val="1"/>
        <charset val="204"/>
      </rPr>
      <t xml:space="preserve"> Оздоровление экологической обстановки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</si>
  <si>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7</t>
    </r>
    <r>
      <rPr>
        <sz val="12"/>
        <rFont val="Times New Roman"/>
        <family val="1"/>
        <charset val="204"/>
      </rPr>
      <t xml:space="preserve"> Повышение безопасности дорожного движения на территории Гайского городского округа </t>
    </r>
  </si>
  <si>
    <r>
      <rPr>
        <u/>
        <sz val="12"/>
        <rFont val="Times New Roman"/>
        <family val="1"/>
        <charset val="204"/>
      </rPr>
      <t xml:space="preserve">Подпрограмма 8 </t>
    </r>
    <r>
      <rPr>
        <sz val="12"/>
        <rFont val="Times New Roman"/>
        <family val="1"/>
        <charset val="204"/>
      </rPr>
      <t>Обеспечение условий реализации программы</t>
    </r>
  </si>
  <si>
    <r>
      <t xml:space="preserve"> </t>
    </r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дошкольного, общего образования и дополнительного образования детей" 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</si>
  <si>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"Защита прав детей, государственная поддержка детей-сирот и детей, оставшихся без попечения родителей"</t>
    </r>
  </si>
  <si>
    <r>
      <rPr>
        <u/>
        <sz val="12"/>
        <rFont val="Times New Roman"/>
        <family val="1"/>
        <charset val="204"/>
      </rPr>
      <t xml:space="preserve">Подпрграмма 3 </t>
    </r>
    <r>
      <rPr>
        <sz val="12"/>
        <rFont val="Times New Roman"/>
        <family val="1"/>
        <charset val="204"/>
      </rPr>
      <t>Совершенствование организации питания в образовательных организациях</t>
    </r>
  </si>
  <si>
    <r>
      <rPr>
        <u/>
        <sz val="12"/>
        <rFont val="Times New Roman"/>
        <family val="1"/>
        <charset val="204"/>
      </rPr>
      <t xml:space="preserve"> Подпрограмма 4 Б</t>
    </r>
    <r>
      <rPr>
        <sz val="12"/>
        <rFont val="Times New Roman"/>
        <family val="1"/>
        <charset val="204"/>
      </rPr>
      <t>езопасность образовательных организаций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</si>
  <si>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Обеспечение информационно-методической и финансово-хозяйственной деятельности организаций  образования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</si>
  <si>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"Наследие"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</si>
  <si>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  «Культура и искусство"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</si>
  <si>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реализации программы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</si>
  <si>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</si>
  <si>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"Эффективное планирование и управление системой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</si>
  <si>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Управление и распоряжение земельными ресурсами2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</si>
  <si>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Управление и распоряжение муниципальной собственностью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</si>
  <si>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по реализации Программы</t>
    </r>
  </si>
  <si>
    <t xml:space="preserve">                                        Утвержденный лимит на текущий год</t>
  </si>
  <si>
    <t>(исчисляется в рублях)</t>
  </si>
  <si>
    <t>Наименование муниципальной целевой программы, подпрограммы, источники финансирования</t>
  </si>
  <si>
    <t>Отчет                                                                                                                                                                                                               о финансировании муниципальных программ в Гайском городском округе Оренбургской области</t>
  </si>
  <si>
    <t>№ п/п,  ГРБС</t>
  </si>
  <si>
    <t>Областной бюджет</t>
  </si>
  <si>
    <t>Муниципальный  бюджет</t>
  </si>
  <si>
    <t>за 1 квартал  2020  года</t>
  </si>
  <si>
    <t>7. Отдел образования  администрации Гайского городского округа</t>
  </si>
  <si>
    <t>8. Управление культуры  и архивного дела  администрации Гайского городского округа</t>
  </si>
  <si>
    <t>9. Комитет по физической культуре, спорту и туризму администрации Гайского городского округа</t>
  </si>
  <si>
    <t>10. МКУ Комитет по управлению имуществом администрации Гайского городского округа</t>
  </si>
  <si>
    <t>11. Администрация Гайского городского округа</t>
  </si>
  <si>
    <t>13. Управление сельского хозяйства администрации Гайского городского округа</t>
  </si>
  <si>
    <t>14. Управление сельского хозяйства администрации Гайского городского округа</t>
  </si>
  <si>
    <t>15. Администрация Гайского городского округа</t>
  </si>
  <si>
    <t xml:space="preserve">16. Администрация Гайского городского округа </t>
  </si>
  <si>
    <t>18. Администарция Гайского городского округа</t>
  </si>
  <si>
    <t>17. Администрация Гайского городского округа</t>
  </si>
  <si>
    <t>6. Отдел жилищно-коммцнального хозяйситва и капитального строительства администрации Гайского городского округа</t>
  </si>
  <si>
    <t>Муниципальный бюджет</t>
  </si>
  <si>
    <t xml:space="preserve">Областной бюджет </t>
  </si>
  <si>
    <t>Муниципльный бюджет</t>
  </si>
  <si>
    <t>1. Администрация Гайского городского округа</t>
  </si>
  <si>
    <t>5. Администрация Гайского городского округа</t>
  </si>
  <si>
    <t>2. Администрация Гайского городского округа</t>
  </si>
  <si>
    <t>3.  Управление Архитектуры и градостроительства Гайского городского округа</t>
  </si>
  <si>
    <t>4. Финансовое управление администрции Гайского городского округа</t>
  </si>
  <si>
    <t>12. Администрация Гайского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</si>
</sst>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wrapText="1"/>
    </xf>
    <xf numFmtId="0" fontId="8" fillId="0" borderId="1" xfId="0" applyFont="1" applyBorder="1"/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3"/>
  <sheetViews>
    <sheetView tabSelected="1" view="pageBreakPreview" topLeftCell="A46" zoomScaleSheetLayoutView="100" workbookViewId="0">
      <selection activeCell="H14" sqref="H14"/>
    </sheetView>
  </sheetViews>
  <sheetFormatPr defaultRowHeight="15" x14ac:dyDescent="0.25"/>
  <cols>
    <col min="1" max="1" width="27.28515625" customWidth="1"/>
    <col min="2" max="2" width="54.7109375" customWidth="1"/>
    <col min="3" max="3" width="19.5703125" style="1" customWidth="1"/>
    <col min="4" max="4" width="21" style="1" customWidth="1"/>
    <col min="5" max="5" width="11.28515625" style="1" customWidth="1"/>
    <col min="6" max="6" width="13" customWidth="1"/>
    <col min="7" max="7" width="9.7109375" bestFit="1" customWidth="1"/>
  </cols>
  <sheetData>
    <row r="2" spans="1:8" ht="61.5" customHeight="1" x14ac:dyDescent="0.25">
      <c r="A2" s="46" t="s">
        <v>62</v>
      </c>
      <c r="B2" s="46"/>
      <c r="C2" s="46"/>
      <c r="D2" s="46"/>
      <c r="E2" s="46"/>
    </row>
    <row r="3" spans="1:8" ht="15.75" customHeight="1" x14ac:dyDescent="0.3">
      <c r="A3" s="47" t="s">
        <v>66</v>
      </c>
      <c r="B3" s="47"/>
      <c r="C3" s="47"/>
      <c r="D3" s="47"/>
      <c r="E3" s="47"/>
    </row>
    <row r="4" spans="1:8" x14ac:dyDescent="0.25">
      <c r="A4" s="4" t="s">
        <v>0</v>
      </c>
      <c r="B4" s="4"/>
      <c r="C4" s="4"/>
      <c r="D4" s="48" t="s">
        <v>60</v>
      </c>
      <c r="E4" s="48"/>
    </row>
    <row r="5" spans="1:8" ht="66.75" customHeight="1" x14ac:dyDescent="0.25">
      <c r="A5" s="5" t="s">
        <v>63</v>
      </c>
      <c r="B5" s="6" t="s">
        <v>61</v>
      </c>
      <c r="C5" s="7" t="s">
        <v>59</v>
      </c>
      <c r="D5" s="7" t="s">
        <v>1</v>
      </c>
      <c r="E5" s="8" t="s">
        <v>4</v>
      </c>
    </row>
    <row r="6" spans="1:8" ht="15.75" x14ac:dyDescent="0.25">
      <c r="A6" s="9"/>
      <c r="B6" s="10" t="s">
        <v>2</v>
      </c>
      <c r="C6" s="11">
        <f>C10+C14+C34+C38+C54+C78+C114+C138+C154+C166+C182+C186+C190+C202+C206+C210+C214+C218</f>
        <v>1347769345.0899999</v>
      </c>
      <c r="D6" s="11">
        <f>D10+D14+D34+D38+D54+D78+D114+D138+D154+D166+D182+D186+D190+D202+D206+D210+D214+D218</f>
        <v>254581248.40999994</v>
      </c>
      <c r="E6" s="12">
        <f t="shared" ref="E6:E14" si="0">D6/C6*100</f>
        <v>18.889081380093252</v>
      </c>
    </row>
    <row r="7" spans="1:8" ht="15.75" x14ac:dyDescent="0.25">
      <c r="A7" s="9"/>
      <c r="B7" s="10" t="s">
        <v>3</v>
      </c>
      <c r="C7" s="11">
        <f>C11+C15+C35+C39+C55+C79+C115+C139+C155+C167+C183+C187+C203+C207</f>
        <v>95702325.299999997</v>
      </c>
      <c r="D7" s="11">
        <f>D11+D15+D35+D39+D55+D79+D115+D139+D155+D167+D183+D187+D203+D207</f>
        <v>762151.71</v>
      </c>
      <c r="E7" s="12">
        <f t="shared" si="0"/>
        <v>0.79637742093608255</v>
      </c>
    </row>
    <row r="8" spans="1:8" ht="15.75" x14ac:dyDescent="0.25">
      <c r="A8" s="9"/>
      <c r="B8" s="10" t="s">
        <v>64</v>
      </c>
      <c r="C8" s="11">
        <f>C12+C16+C36+C40+C56+C80+C116+C140+C156+C168+C188+C204</f>
        <v>487990352.69999999</v>
      </c>
      <c r="D8" s="11">
        <f>D12+D16+D36+D40+D56+D80+D116+D140+D156+D168+D184+D188+D204</f>
        <v>98513137.570000008</v>
      </c>
      <c r="E8" s="12">
        <f t="shared" si="0"/>
        <v>20.187517442698823</v>
      </c>
    </row>
    <row r="9" spans="1:8" ht="15.75" x14ac:dyDescent="0.25">
      <c r="A9" s="9"/>
      <c r="B9" s="10" t="s">
        <v>65</v>
      </c>
      <c r="C9" s="11">
        <f>C13+C17+C37+C41+C57+C81+C117+C141+C157+C169+C185+C189+C205+C209</f>
        <v>764076667.09000003</v>
      </c>
      <c r="D9" s="11">
        <f>D13+D17+D37+D41+D57+D81+D117+D141+D157+D169+D185+D205</f>
        <v>155305959.13</v>
      </c>
      <c r="E9" s="12">
        <f t="shared" si="0"/>
        <v>20.325965419345362</v>
      </c>
      <c r="F9" s="1"/>
      <c r="G9" s="1"/>
      <c r="H9" s="1"/>
    </row>
    <row r="10" spans="1:8" ht="47.25" x14ac:dyDescent="0.25">
      <c r="A10" s="13" t="s">
        <v>82</v>
      </c>
      <c r="B10" s="14" t="s">
        <v>6</v>
      </c>
      <c r="C10" s="15">
        <f>C11+C12+C13</f>
        <v>78860061</v>
      </c>
      <c r="D10" s="15">
        <f>D11+D12+D13</f>
        <v>16191116.879999999</v>
      </c>
      <c r="E10" s="16">
        <f t="shared" si="0"/>
        <v>20.53145365941322</v>
      </c>
    </row>
    <row r="11" spans="1:8" ht="15.75" x14ac:dyDescent="0.25">
      <c r="A11" s="17"/>
      <c r="B11" s="18" t="s">
        <v>3</v>
      </c>
      <c r="C11" s="19">
        <v>2068800</v>
      </c>
      <c r="D11" s="19">
        <v>508050</v>
      </c>
      <c r="E11" s="20">
        <f t="shared" si="0"/>
        <v>24.557714617169374</v>
      </c>
    </row>
    <row r="12" spans="1:8" ht="15.75" x14ac:dyDescent="0.25">
      <c r="A12" s="17"/>
      <c r="B12" s="18" t="s">
        <v>64</v>
      </c>
      <c r="C12" s="19">
        <v>1456300</v>
      </c>
      <c r="D12" s="49">
        <v>217301.01</v>
      </c>
      <c r="E12" s="20">
        <f t="shared" si="0"/>
        <v>14.921445443933257</v>
      </c>
    </row>
    <row r="13" spans="1:8" ht="15.75" x14ac:dyDescent="0.25">
      <c r="A13" s="17"/>
      <c r="B13" s="18" t="s">
        <v>65</v>
      </c>
      <c r="C13" s="19">
        <v>75334961</v>
      </c>
      <c r="D13" s="49">
        <v>15465765.869999999</v>
      </c>
      <c r="E13" s="20">
        <f t="shared" si="0"/>
        <v>20.529334142749473</v>
      </c>
    </row>
    <row r="14" spans="1:8" ht="32.25" customHeight="1" x14ac:dyDescent="0.25">
      <c r="A14" s="13" t="s">
        <v>84</v>
      </c>
      <c r="B14" s="21" t="s">
        <v>5</v>
      </c>
      <c r="C14" s="15">
        <f>C15+C16+C17</f>
        <v>3441100</v>
      </c>
      <c r="D14" s="15">
        <f>D15+D16+D17</f>
        <v>698088.22</v>
      </c>
      <c r="E14" s="16">
        <f t="shared" si="0"/>
        <v>20.286775159106099</v>
      </c>
    </row>
    <row r="15" spans="1:8" ht="15.75" x14ac:dyDescent="0.25">
      <c r="A15" s="13"/>
      <c r="B15" s="22" t="s">
        <v>3</v>
      </c>
      <c r="C15" s="19">
        <v>0</v>
      </c>
      <c r="D15" s="19">
        <v>0</v>
      </c>
      <c r="E15" s="20">
        <v>0</v>
      </c>
    </row>
    <row r="16" spans="1:8" ht="15.75" x14ac:dyDescent="0.25">
      <c r="A16" s="23"/>
      <c r="B16" s="18" t="s">
        <v>64</v>
      </c>
      <c r="C16" s="19">
        <v>0</v>
      </c>
      <c r="D16" s="49">
        <v>0</v>
      </c>
      <c r="E16" s="20">
        <v>0</v>
      </c>
    </row>
    <row r="17" spans="1:5" ht="15.75" x14ac:dyDescent="0.25">
      <c r="A17" s="24"/>
      <c r="B17" s="18" t="s">
        <v>65</v>
      </c>
      <c r="C17" s="19">
        <v>3441100</v>
      </c>
      <c r="D17" s="49">
        <v>698088.22</v>
      </c>
      <c r="E17" s="20">
        <f>D17/C17*100</f>
        <v>20.286775159106099</v>
      </c>
    </row>
    <row r="18" spans="1:5" ht="65.25" customHeight="1" x14ac:dyDescent="0.25">
      <c r="A18" s="23"/>
      <c r="B18" s="25" t="s">
        <v>26</v>
      </c>
      <c r="C18" s="19">
        <v>0</v>
      </c>
      <c r="D18" s="19">
        <v>0</v>
      </c>
      <c r="E18" s="20">
        <v>0</v>
      </c>
    </row>
    <row r="19" spans="1:5" ht="15.75" x14ac:dyDescent="0.25">
      <c r="A19" s="24"/>
      <c r="B19" s="26" t="s">
        <v>3</v>
      </c>
      <c r="C19" s="19"/>
      <c r="D19" s="19"/>
      <c r="E19" s="20"/>
    </row>
    <row r="20" spans="1:5" ht="15.75" x14ac:dyDescent="0.25">
      <c r="A20" s="24"/>
      <c r="B20" s="26" t="s">
        <v>64</v>
      </c>
      <c r="C20" s="19"/>
      <c r="D20" s="19"/>
      <c r="E20" s="20"/>
    </row>
    <row r="21" spans="1:5" ht="15.75" x14ac:dyDescent="0.25">
      <c r="A21" s="24"/>
      <c r="B21" s="26" t="s">
        <v>79</v>
      </c>
      <c r="C21" s="19"/>
      <c r="D21" s="19"/>
      <c r="E21" s="20"/>
    </row>
    <row r="22" spans="1:5" ht="78" customHeight="1" x14ac:dyDescent="0.25">
      <c r="A22" s="23"/>
      <c r="B22" s="25" t="s">
        <v>27</v>
      </c>
      <c r="C22" s="19">
        <f>C23+C24+C25</f>
        <v>3401200</v>
      </c>
      <c r="D22" s="19">
        <f>D23+D24+D25</f>
        <v>686109.22</v>
      </c>
      <c r="E22" s="20">
        <f>D22/C22*100</f>
        <v>20.172563212983651</v>
      </c>
    </row>
    <row r="23" spans="1:5" ht="15.75" x14ac:dyDescent="0.25">
      <c r="A23" s="24"/>
      <c r="B23" s="26" t="s">
        <v>3</v>
      </c>
      <c r="C23" s="19">
        <v>0</v>
      </c>
      <c r="D23" s="19">
        <v>0</v>
      </c>
      <c r="E23" s="20">
        <v>0</v>
      </c>
    </row>
    <row r="24" spans="1:5" ht="15.75" x14ac:dyDescent="0.25">
      <c r="A24" s="24"/>
      <c r="B24" s="26" t="s">
        <v>64</v>
      </c>
      <c r="C24" s="19">
        <v>0</v>
      </c>
      <c r="D24" s="19">
        <v>0</v>
      </c>
      <c r="E24" s="20">
        <v>0</v>
      </c>
    </row>
    <row r="25" spans="1:5" ht="15.75" x14ac:dyDescent="0.25">
      <c r="A25" s="24"/>
      <c r="B25" s="18" t="s">
        <v>79</v>
      </c>
      <c r="C25" s="19">
        <v>3401200</v>
      </c>
      <c r="D25" s="19">
        <v>686109.22</v>
      </c>
      <c r="E25" s="20">
        <f>D25/C25*100</f>
        <v>20.172563212983651</v>
      </c>
    </row>
    <row r="26" spans="1:5" ht="63" customHeight="1" x14ac:dyDescent="0.25">
      <c r="A26" s="24"/>
      <c r="B26" s="27" t="s">
        <v>28</v>
      </c>
      <c r="C26" s="19">
        <f>C27+C28+C29</f>
        <v>12800</v>
      </c>
      <c r="D26" s="19">
        <f>D27+D28+D29</f>
        <v>1254</v>
      </c>
      <c r="E26" s="20">
        <f>D26/C26*100</f>
        <v>9.796875</v>
      </c>
    </row>
    <row r="27" spans="1:5" ht="15.75" x14ac:dyDescent="0.25">
      <c r="A27" s="24"/>
      <c r="B27" s="28" t="s">
        <v>3</v>
      </c>
      <c r="C27" s="19">
        <v>0</v>
      </c>
      <c r="D27" s="19">
        <v>0</v>
      </c>
      <c r="E27" s="20">
        <v>0</v>
      </c>
    </row>
    <row r="28" spans="1:5" ht="15.75" x14ac:dyDescent="0.25">
      <c r="A28" s="24"/>
      <c r="B28" s="28" t="s">
        <v>64</v>
      </c>
      <c r="C28" s="19">
        <v>0</v>
      </c>
      <c r="D28" s="19">
        <v>0</v>
      </c>
      <c r="E28" s="20">
        <v>0</v>
      </c>
    </row>
    <row r="29" spans="1:5" ht="15.75" x14ac:dyDescent="0.25">
      <c r="A29" s="24"/>
      <c r="B29" s="28" t="s">
        <v>79</v>
      </c>
      <c r="C29" s="19">
        <v>12800</v>
      </c>
      <c r="D29" s="19">
        <v>1254</v>
      </c>
      <c r="E29" s="20">
        <f>D29/C29*100</f>
        <v>9.796875</v>
      </c>
    </row>
    <row r="30" spans="1:5" ht="47.25" x14ac:dyDescent="0.25">
      <c r="A30" s="24"/>
      <c r="B30" s="25" t="s">
        <v>29</v>
      </c>
      <c r="C30" s="19">
        <f>C31+C32+C33</f>
        <v>27100</v>
      </c>
      <c r="D30" s="19">
        <f>D31+D32+D33</f>
        <v>10725</v>
      </c>
      <c r="E30" s="20">
        <f>D30/C30*100</f>
        <v>39.575645756457568</v>
      </c>
    </row>
    <row r="31" spans="1:5" ht="15.75" x14ac:dyDescent="0.25">
      <c r="A31" s="24"/>
      <c r="B31" s="26" t="s">
        <v>3</v>
      </c>
      <c r="C31" s="19">
        <v>0</v>
      </c>
      <c r="D31" s="19">
        <v>0</v>
      </c>
      <c r="E31" s="20">
        <v>0</v>
      </c>
    </row>
    <row r="32" spans="1:5" ht="15.75" x14ac:dyDescent="0.25">
      <c r="A32" s="24"/>
      <c r="B32" s="26" t="s">
        <v>64</v>
      </c>
      <c r="C32" s="19">
        <v>0</v>
      </c>
      <c r="D32" s="19">
        <v>0</v>
      </c>
      <c r="E32" s="20">
        <v>0</v>
      </c>
    </row>
    <row r="33" spans="1:5" ht="15.75" x14ac:dyDescent="0.25">
      <c r="A33" s="24"/>
      <c r="B33" s="26" t="s">
        <v>79</v>
      </c>
      <c r="C33" s="19">
        <v>27100</v>
      </c>
      <c r="D33" s="19">
        <v>10725</v>
      </c>
      <c r="E33" s="20">
        <f>D33/C33*100</f>
        <v>39.575645756457568</v>
      </c>
    </row>
    <row r="34" spans="1:5" ht="78.75" x14ac:dyDescent="0.25">
      <c r="A34" s="24" t="s">
        <v>85</v>
      </c>
      <c r="B34" s="14" t="s">
        <v>8</v>
      </c>
      <c r="C34" s="15">
        <f>C35+C36+C37</f>
        <v>8938700</v>
      </c>
      <c r="D34" s="15">
        <f>D35+D36+D37</f>
        <v>1295829.67</v>
      </c>
      <c r="E34" s="16">
        <f>D34/C34*100</f>
        <v>14.496847080671685</v>
      </c>
    </row>
    <row r="35" spans="1:5" ht="15.75" x14ac:dyDescent="0.25">
      <c r="A35" s="29"/>
      <c r="B35" s="18" t="s">
        <v>3</v>
      </c>
      <c r="C35" s="19">
        <v>0</v>
      </c>
      <c r="D35" s="19">
        <v>0</v>
      </c>
      <c r="E35" s="20">
        <v>0</v>
      </c>
    </row>
    <row r="36" spans="1:5" ht="15.75" x14ac:dyDescent="0.25">
      <c r="A36" s="29"/>
      <c r="B36" s="18" t="s">
        <v>64</v>
      </c>
      <c r="C36" s="19">
        <v>0</v>
      </c>
      <c r="D36" s="49">
        <v>0</v>
      </c>
      <c r="E36" s="20">
        <v>0</v>
      </c>
    </row>
    <row r="37" spans="1:5" ht="15.75" x14ac:dyDescent="0.25">
      <c r="A37" s="30"/>
      <c r="B37" s="18" t="s">
        <v>65</v>
      </c>
      <c r="C37" s="19">
        <v>8938700</v>
      </c>
      <c r="D37" s="49">
        <v>1295829.67</v>
      </c>
      <c r="E37" s="20">
        <f>D37/C37*100</f>
        <v>14.496847080671685</v>
      </c>
    </row>
    <row r="38" spans="1:5" ht="48.75" customHeight="1" x14ac:dyDescent="0.25">
      <c r="A38" s="31" t="s">
        <v>86</v>
      </c>
      <c r="B38" s="14" t="s">
        <v>9</v>
      </c>
      <c r="C38" s="15">
        <f>C42+C46+C50</f>
        <v>20609900</v>
      </c>
      <c r="D38" s="15">
        <f>D42+D46+D50</f>
        <v>3860289.99</v>
      </c>
      <c r="E38" s="16">
        <f>D38/C38*100</f>
        <v>18.730270355508761</v>
      </c>
    </row>
    <row r="39" spans="1:5" ht="15.75" x14ac:dyDescent="0.25">
      <c r="A39" s="30"/>
      <c r="B39" s="18" t="s">
        <v>3</v>
      </c>
      <c r="C39" s="19">
        <v>0</v>
      </c>
      <c r="D39" s="19">
        <v>0</v>
      </c>
      <c r="E39" s="20">
        <v>0</v>
      </c>
    </row>
    <row r="40" spans="1:5" ht="15.75" x14ac:dyDescent="0.25">
      <c r="A40" s="30"/>
      <c r="B40" s="18" t="s">
        <v>64</v>
      </c>
      <c r="C40" s="19">
        <v>0</v>
      </c>
      <c r="D40" s="49">
        <v>0</v>
      </c>
      <c r="E40" s="20">
        <v>0</v>
      </c>
    </row>
    <row r="41" spans="1:5" ht="15.75" x14ac:dyDescent="0.25">
      <c r="A41" s="30"/>
      <c r="B41" s="18" t="s">
        <v>65</v>
      </c>
      <c r="C41" s="19">
        <v>20609900</v>
      </c>
      <c r="D41" s="49">
        <v>3860289.99</v>
      </c>
      <c r="E41" s="20">
        <f>D41/C41*100</f>
        <v>18.730270355508761</v>
      </c>
    </row>
    <row r="42" spans="1:5" ht="47.25" x14ac:dyDescent="0.25">
      <c r="A42" s="29"/>
      <c r="B42" s="32" t="s">
        <v>30</v>
      </c>
      <c r="C42" s="19">
        <f>C43+C44+C45</f>
        <v>18408600</v>
      </c>
      <c r="D42" s="19">
        <f>D43+D44+D45</f>
        <v>3412104.62</v>
      </c>
      <c r="E42" s="20">
        <f>D42/C42*100</f>
        <v>18.535383570722381</v>
      </c>
    </row>
    <row r="43" spans="1:5" ht="15.75" x14ac:dyDescent="0.25">
      <c r="A43" s="29"/>
      <c r="B43" s="18" t="s">
        <v>3</v>
      </c>
      <c r="C43" s="19">
        <v>0</v>
      </c>
      <c r="D43" s="19">
        <v>0</v>
      </c>
      <c r="E43" s="20">
        <v>0</v>
      </c>
    </row>
    <row r="44" spans="1:5" ht="15.75" x14ac:dyDescent="0.25">
      <c r="A44" s="29"/>
      <c r="B44" s="18" t="s">
        <v>64</v>
      </c>
      <c r="C44" s="19">
        <v>0</v>
      </c>
      <c r="D44" s="19">
        <v>0</v>
      </c>
      <c r="E44" s="20">
        <v>0</v>
      </c>
    </row>
    <row r="45" spans="1:5" ht="15.75" x14ac:dyDescent="0.25">
      <c r="A45" s="30"/>
      <c r="B45" s="18" t="s">
        <v>65</v>
      </c>
      <c r="C45" s="19">
        <v>18408600</v>
      </c>
      <c r="D45" s="19">
        <v>3412104.62</v>
      </c>
      <c r="E45" s="20">
        <f>D45/C45*100</f>
        <v>18.535383570722381</v>
      </c>
    </row>
    <row r="46" spans="1:5" ht="31.5" x14ac:dyDescent="0.25">
      <c r="A46" s="33"/>
      <c r="B46" s="34" t="s">
        <v>31</v>
      </c>
      <c r="C46" s="19">
        <v>0</v>
      </c>
      <c r="D46" s="19">
        <v>0</v>
      </c>
      <c r="E46" s="20">
        <v>0</v>
      </c>
    </row>
    <row r="47" spans="1:5" ht="15.75" x14ac:dyDescent="0.25">
      <c r="A47" s="29"/>
      <c r="B47" s="18" t="s">
        <v>3</v>
      </c>
      <c r="C47" s="19"/>
      <c r="D47" s="19"/>
      <c r="E47" s="20"/>
    </row>
    <row r="48" spans="1:5" ht="15.75" x14ac:dyDescent="0.25">
      <c r="A48" s="29"/>
      <c r="B48" s="18" t="s">
        <v>64</v>
      </c>
      <c r="C48" s="19"/>
      <c r="D48" s="19"/>
      <c r="E48" s="20"/>
    </row>
    <row r="49" spans="1:5" ht="15.75" x14ac:dyDescent="0.25">
      <c r="A49" s="31"/>
      <c r="B49" s="18" t="s">
        <v>65</v>
      </c>
      <c r="C49" s="19"/>
      <c r="D49" s="19"/>
      <c r="E49" s="20"/>
    </row>
    <row r="50" spans="1:5" ht="47.25" x14ac:dyDescent="0.25">
      <c r="A50" s="29"/>
      <c r="B50" s="32" t="s">
        <v>32</v>
      </c>
      <c r="C50" s="19">
        <f>C51+C52+C53</f>
        <v>2201300</v>
      </c>
      <c r="D50" s="19">
        <f>D51+D52+D53</f>
        <v>448185.37</v>
      </c>
      <c r="E50" s="20">
        <f>D50/C50*100</f>
        <v>20.360031345114251</v>
      </c>
    </row>
    <row r="51" spans="1:5" ht="15.75" x14ac:dyDescent="0.25">
      <c r="A51" s="29"/>
      <c r="B51" s="18" t="s">
        <v>3</v>
      </c>
      <c r="C51" s="19">
        <v>0</v>
      </c>
      <c r="D51" s="19">
        <v>0</v>
      </c>
      <c r="E51" s="20">
        <v>0</v>
      </c>
    </row>
    <row r="52" spans="1:5" ht="15.75" x14ac:dyDescent="0.25">
      <c r="A52" s="29"/>
      <c r="B52" s="18" t="s">
        <v>64</v>
      </c>
      <c r="C52" s="19">
        <v>0</v>
      </c>
      <c r="D52" s="19">
        <v>0</v>
      </c>
      <c r="E52" s="20">
        <v>0</v>
      </c>
    </row>
    <row r="53" spans="1:5" ht="15.75" x14ac:dyDescent="0.25">
      <c r="A53" s="29"/>
      <c r="B53" s="18" t="s">
        <v>65</v>
      </c>
      <c r="C53" s="19">
        <v>2201300</v>
      </c>
      <c r="D53" s="19">
        <v>448185.37</v>
      </c>
      <c r="E53" s="20">
        <f>D53/C53*100</f>
        <v>20.360031345114251</v>
      </c>
    </row>
    <row r="54" spans="1:5" ht="47.25" x14ac:dyDescent="0.25">
      <c r="A54" s="24" t="s">
        <v>83</v>
      </c>
      <c r="B54" s="21" t="s">
        <v>10</v>
      </c>
      <c r="C54" s="15">
        <f>C55+C56+C57</f>
        <v>15870895</v>
      </c>
      <c r="D54" s="15">
        <f>D55+D56+D57</f>
        <v>2869704.1</v>
      </c>
      <c r="E54" s="16">
        <f>D54/C54*100</f>
        <v>18.081551796543298</v>
      </c>
    </row>
    <row r="55" spans="1:5" ht="15.75" x14ac:dyDescent="0.25">
      <c r="A55" s="29"/>
      <c r="B55" s="18" t="s">
        <v>3</v>
      </c>
      <c r="C55" s="19">
        <v>0</v>
      </c>
      <c r="D55" s="19">
        <v>0</v>
      </c>
      <c r="E55" s="20">
        <v>0</v>
      </c>
    </row>
    <row r="56" spans="1:5" ht="15.75" x14ac:dyDescent="0.25">
      <c r="A56" s="29"/>
      <c r="B56" s="18" t="s">
        <v>64</v>
      </c>
      <c r="C56" s="19">
        <v>248000</v>
      </c>
      <c r="D56" s="49">
        <v>4200</v>
      </c>
      <c r="E56" s="20">
        <f>D56/C56*100</f>
        <v>1.6935483870967745</v>
      </c>
    </row>
    <row r="57" spans="1:5" ht="15.75" x14ac:dyDescent="0.25">
      <c r="A57" s="13"/>
      <c r="B57" s="18" t="s">
        <v>65</v>
      </c>
      <c r="C57" s="19">
        <v>15622895</v>
      </c>
      <c r="D57" s="49">
        <v>2865504.1</v>
      </c>
      <c r="E57" s="20">
        <f>D57/C57*100</f>
        <v>18.341697233451288</v>
      </c>
    </row>
    <row r="58" spans="1:5" ht="31.5" x14ac:dyDescent="0.25">
      <c r="A58" s="13"/>
      <c r="B58" s="25" t="s">
        <v>33</v>
      </c>
      <c r="C58" s="19">
        <f>C59+C60+C61</f>
        <v>80000</v>
      </c>
      <c r="D58" s="19">
        <v>0</v>
      </c>
      <c r="E58" s="20">
        <v>0</v>
      </c>
    </row>
    <row r="59" spans="1:5" ht="15.75" x14ac:dyDescent="0.25">
      <c r="A59" s="13"/>
      <c r="B59" s="26" t="s">
        <v>3</v>
      </c>
      <c r="C59" s="19">
        <v>0</v>
      </c>
      <c r="D59" s="19">
        <v>0</v>
      </c>
      <c r="E59" s="20">
        <v>0</v>
      </c>
    </row>
    <row r="60" spans="1:5" ht="15.75" x14ac:dyDescent="0.25">
      <c r="A60" s="13"/>
      <c r="B60" s="26" t="s">
        <v>64</v>
      </c>
      <c r="C60" s="19">
        <v>0</v>
      </c>
      <c r="D60" s="19">
        <v>0</v>
      </c>
      <c r="E60" s="20">
        <v>0</v>
      </c>
    </row>
    <row r="61" spans="1:5" ht="15.75" x14ac:dyDescent="0.25">
      <c r="A61" s="13"/>
      <c r="B61" s="26" t="s">
        <v>79</v>
      </c>
      <c r="C61" s="19">
        <v>80000</v>
      </c>
      <c r="D61" s="19">
        <v>0</v>
      </c>
      <c r="E61" s="20">
        <v>0</v>
      </c>
    </row>
    <row r="62" spans="1:5" ht="31.5" x14ac:dyDescent="0.25">
      <c r="A62" s="13"/>
      <c r="B62" s="25" t="s">
        <v>34</v>
      </c>
      <c r="C62" s="19">
        <f>C63+C64+C65</f>
        <v>407000</v>
      </c>
      <c r="D62" s="19">
        <f>D63+D64+D65</f>
        <v>0</v>
      </c>
      <c r="E62" s="20">
        <v>0</v>
      </c>
    </row>
    <row r="63" spans="1:5" ht="15.75" x14ac:dyDescent="0.25">
      <c r="A63" s="13"/>
      <c r="B63" s="26" t="s">
        <v>7</v>
      </c>
      <c r="C63" s="19">
        <v>0</v>
      </c>
      <c r="D63" s="19">
        <v>0</v>
      </c>
      <c r="E63" s="20">
        <v>0</v>
      </c>
    </row>
    <row r="64" spans="1:5" ht="15.75" x14ac:dyDescent="0.25">
      <c r="A64" s="13"/>
      <c r="B64" s="26" t="s">
        <v>64</v>
      </c>
      <c r="C64" s="19">
        <v>0</v>
      </c>
      <c r="D64" s="19">
        <v>0</v>
      </c>
      <c r="E64" s="20">
        <v>0</v>
      </c>
    </row>
    <row r="65" spans="1:5" ht="15.75" x14ac:dyDescent="0.25">
      <c r="A65" s="13"/>
      <c r="B65" s="26" t="s">
        <v>79</v>
      </c>
      <c r="C65" s="19">
        <v>407000</v>
      </c>
      <c r="D65" s="19">
        <v>0</v>
      </c>
      <c r="E65" s="20">
        <v>0</v>
      </c>
    </row>
    <row r="66" spans="1:5" ht="47.25" x14ac:dyDescent="0.25">
      <c r="A66" s="13"/>
      <c r="B66" s="25" t="s">
        <v>35</v>
      </c>
      <c r="C66" s="19">
        <f>C67+C68+C69</f>
        <v>351825</v>
      </c>
      <c r="D66" s="19">
        <f>D67+D68+D69</f>
        <v>42000</v>
      </c>
      <c r="E66" s="20">
        <f>D66/C66*100</f>
        <v>11.93775314431891</v>
      </c>
    </row>
    <row r="67" spans="1:5" ht="15.75" x14ac:dyDescent="0.25">
      <c r="A67" s="13"/>
      <c r="B67" s="26" t="s">
        <v>3</v>
      </c>
      <c r="C67" s="19">
        <v>0</v>
      </c>
      <c r="D67" s="19">
        <v>0</v>
      </c>
      <c r="E67" s="20">
        <v>0</v>
      </c>
    </row>
    <row r="68" spans="1:5" ht="15.75" x14ac:dyDescent="0.25">
      <c r="A68" s="13"/>
      <c r="B68" s="26" t="s">
        <v>64</v>
      </c>
      <c r="C68" s="19">
        <v>248000</v>
      </c>
      <c r="D68" s="19">
        <v>42000</v>
      </c>
      <c r="E68" s="20">
        <f>D68/C68*100</f>
        <v>16.93548387096774</v>
      </c>
    </row>
    <row r="69" spans="1:5" ht="15.75" x14ac:dyDescent="0.25">
      <c r="A69" s="13"/>
      <c r="B69" s="26" t="s">
        <v>79</v>
      </c>
      <c r="C69" s="19">
        <v>103825</v>
      </c>
      <c r="D69" s="19">
        <v>0</v>
      </c>
      <c r="E69" s="20">
        <f>D69/C69*100</f>
        <v>0</v>
      </c>
    </row>
    <row r="70" spans="1:5" ht="63" x14ac:dyDescent="0.25">
      <c r="A70" s="13"/>
      <c r="B70" s="25" t="s">
        <v>36</v>
      </c>
      <c r="C70" s="19">
        <f>C71+C72+C73</f>
        <v>6550000</v>
      </c>
      <c r="D70" s="19">
        <f>D71+D72+D73</f>
        <v>915504.1</v>
      </c>
      <c r="E70" s="20">
        <f>D70/C70*100</f>
        <v>13.97716183206107</v>
      </c>
    </row>
    <row r="71" spans="1:5" ht="15.75" x14ac:dyDescent="0.25">
      <c r="A71" s="13"/>
      <c r="B71" s="18" t="s">
        <v>3</v>
      </c>
      <c r="C71" s="19">
        <v>0</v>
      </c>
      <c r="D71" s="19">
        <v>0</v>
      </c>
      <c r="E71" s="20">
        <v>0</v>
      </c>
    </row>
    <row r="72" spans="1:5" ht="15.75" x14ac:dyDescent="0.25">
      <c r="A72" s="13"/>
      <c r="B72" s="18" t="s">
        <v>64</v>
      </c>
      <c r="C72" s="19">
        <v>0</v>
      </c>
      <c r="D72" s="19">
        <v>0</v>
      </c>
      <c r="E72" s="20">
        <v>0</v>
      </c>
    </row>
    <row r="73" spans="1:5" ht="15.75" x14ac:dyDescent="0.25">
      <c r="A73" s="13"/>
      <c r="B73" s="18" t="s">
        <v>79</v>
      </c>
      <c r="C73" s="19">
        <v>6550000</v>
      </c>
      <c r="D73" s="19">
        <v>915504.1</v>
      </c>
      <c r="E73" s="20">
        <f>D73/C73*100</f>
        <v>13.97716183206107</v>
      </c>
    </row>
    <row r="74" spans="1:5" ht="78.75" x14ac:dyDescent="0.25">
      <c r="A74" s="13"/>
      <c r="B74" s="25" t="s">
        <v>37</v>
      </c>
      <c r="C74" s="19">
        <f>C75+C76+C77</f>
        <v>8532070</v>
      </c>
      <c r="D74" s="19">
        <f>D75+D76+D77</f>
        <v>1950000</v>
      </c>
      <c r="E74" s="20">
        <f>D74/C74*100</f>
        <v>22.854946103348894</v>
      </c>
    </row>
    <row r="75" spans="1:5" ht="15.75" x14ac:dyDescent="0.25">
      <c r="A75" s="13"/>
      <c r="B75" s="18" t="s">
        <v>3</v>
      </c>
      <c r="C75" s="19">
        <v>0</v>
      </c>
      <c r="D75" s="19">
        <v>0</v>
      </c>
      <c r="E75" s="20">
        <v>0</v>
      </c>
    </row>
    <row r="76" spans="1:5" ht="15.75" x14ac:dyDescent="0.25">
      <c r="A76" s="13"/>
      <c r="B76" s="18" t="s">
        <v>64</v>
      </c>
      <c r="C76" s="19">
        <v>0</v>
      </c>
      <c r="D76" s="19">
        <v>0</v>
      </c>
      <c r="E76" s="20">
        <v>0</v>
      </c>
    </row>
    <row r="77" spans="1:5" ht="15.75" x14ac:dyDescent="0.25">
      <c r="A77" s="13"/>
      <c r="B77" s="18" t="s">
        <v>79</v>
      </c>
      <c r="C77" s="19">
        <v>8532070</v>
      </c>
      <c r="D77" s="19">
        <v>1950000</v>
      </c>
      <c r="E77" s="20">
        <f>D77/C77*100</f>
        <v>22.854946103348894</v>
      </c>
    </row>
    <row r="78" spans="1:5" ht="110.25" x14ac:dyDescent="0.25">
      <c r="A78" s="13" t="s">
        <v>78</v>
      </c>
      <c r="B78" s="21" t="s">
        <v>11</v>
      </c>
      <c r="C78" s="15">
        <f>C82+C86+C90+C94+C98+C102+C106+C110</f>
        <v>283515951.29999995</v>
      </c>
      <c r="D78" s="15">
        <f>D82+D86+D90+D94+D98+D102+D106+D110</f>
        <v>17501794.84</v>
      </c>
      <c r="E78" s="16">
        <f>D78/C78*100</f>
        <v>6.1731252720523742</v>
      </c>
    </row>
    <row r="79" spans="1:5" ht="15.75" x14ac:dyDescent="0.25">
      <c r="A79" s="17"/>
      <c r="B79" s="18" t="s">
        <v>3</v>
      </c>
      <c r="C79" s="19">
        <v>83326646.040000007</v>
      </c>
      <c r="D79" s="19">
        <v>0</v>
      </c>
      <c r="E79" s="20">
        <v>0</v>
      </c>
    </row>
    <row r="80" spans="1:5" ht="15.75" x14ac:dyDescent="0.25">
      <c r="A80" s="17"/>
      <c r="B80" s="18" t="s">
        <v>64</v>
      </c>
      <c r="C80" s="19">
        <v>102666876.95999999</v>
      </c>
      <c r="D80" s="49">
        <v>8375718.6399999997</v>
      </c>
      <c r="E80" s="20">
        <f>D80/C80*100</f>
        <v>8.1581507960578765</v>
      </c>
    </row>
    <row r="81" spans="1:5" ht="15.75" x14ac:dyDescent="0.25">
      <c r="A81" s="31"/>
      <c r="B81" s="18" t="s">
        <v>65</v>
      </c>
      <c r="C81" s="19">
        <v>97522428.299999997</v>
      </c>
      <c r="D81" s="49">
        <v>9126076.1999999993</v>
      </c>
      <c r="E81" s="20">
        <f>D81/C81*100</f>
        <v>9.357925514248091</v>
      </c>
    </row>
    <row r="82" spans="1:5" ht="47.25" x14ac:dyDescent="0.25">
      <c r="A82" s="31"/>
      <c r="B82" s="25" t="s">
        <v>38</v>
      </c>
      <c r="C82" s="19">
        <f>C83+C84+C85</f>
        <v>41995200</v>
      </c>
      <c r="D82" s="19">
        <f>D83+D84+D85</f>
        <v>1944023.89</v>
      </c>
      <c r="E82" s="20">
        <f>D82/C82*100</f>
        <v>4.6291573560787898</v>
      </c>
    </row>
    <row r="83" spans="1:5" ht="15.75" x14ac:dyDescent="0.25">
      <c r="A83" s="31"/>
      <c r="B83" s="18" t="s">
        <v>3</v>
      </c>
      <c r="C83" s="19">
        <v>4996650</v>
      </c>
      <c r="D83" s="19">
        <v>0</v>
      </c>
      <c r="E83" s="20">
        <v>0</v>
      </c>
    </row>
    <row r="84" spans="1:5" ht="15.75" x14ac:dyDescent="0.25">
      <c r="A84" s="31"/>
      <c r="B84" s="18" t="s">
        <v>64</v>
      </c>
      <c r="C84" s="19">
        <v>36998550</v>
      </c>
      <c r="D84" s="19">
        <v>1944023.89</v>
      </c>
      <c r="E84" s="20">
        <f>D84/C84*100</f>
        <v>5.254324534339859</v>
      </c>
    </row>
    <row r="85" spans="1:5" ht="15.75" x14ac:dyDescent="0.25">
      <c r="A85" s="31"/>
      <c r="B85" s="18" t="s">
        <v>79</v>
      </c>
      <c r="C85" s="19">
        <v>0</v>
      </c>
      <c r="D85" s="19">
        <v>0</v>
      </c>
      <c r="E85" s="20">
        <v>0</v>
      </c>
    </row>
    <row r="86" spans="1:5" ht="31.5" x14ac:dyDescent="0.25">
      <c r="A86" s="31"/>
      <c r="B86" s="25" t="s">
        <v>39</v>
      </c>
      <c r="C86" s="19">
        <f>C87+C88+C89</f>
        <v>32972318.32</v>
      </c>
      <c r="D86" s="19">
        <f>D87+D88+D89</f>
        <v>6363099</v>
      </c>
      <c r="E86" s="20">
        <f>D86/C86*100</f>
        <v>19.298306349724697</v>
      </c>
    </row>
    <row r="87" spans="1:5" ht="15.75" x14ac:dyDescent="0.25">
      <c r="A87" s="31"/>
      <c r="B87" s="18" t="s">
        <v>3</v>
      </c>
      <c r="C87" s="19">
        <v>0</v>
      </c>
      <c r="D87" s="19">
        <v>0</v>
      </c>
      <c r="E87" s="20">
        <v>0</v>
      </c>
    </row>
    <row r="88" spans="1:5" ht="15.75" x14ac:dyDescent="0.25">
      <c r="A88" s="31"/>
      <c r="B88" s="18" t="s">
        <v>64</v>
      </c>
      <c r="C88" s="19">
        <v>32959023</v>
      </c>
      <c r="D88" s="19">
        <v>6360552</v>
      </c>
      <c r="E88" s="20">
        <f>D88/C88*100</f>
        <v>19.298363304033618</v>
      </c>
    </row>
    <row r="89" spans="1:5" ht="15.75" x14ac:dyDescent="0.25">
      <c r="A89" s="31"/>
      <c r="B89" s="18" t="s">
        <v>79</v>
      </c>
      <c r="C89" s="19">
        <v>13295.32</v>
      </c>
      <c r="D89" s="19">
        <v>2547</v>
      </c>
      <c r="E89" s="20">
        <f>D89/C89*100</f>
        <v>19.157116940397074</v>
      </c>
    </row>
    <row r="90" spans="1:5" ht="61.5" customHeight="1" x14ac:dyDescent="0.25">
      <c r="A90" s="35"/>
      <c r="B90" s="25" t="s">
        <v>40</v>
      </c>
      <c r="C90" s="19">
        <f>C91+C92+C93</f>
        <v>27172164</v>
      </c>
      <c r="D90" s="19">
        <f>D91+D92+D93</f>
        <v>1532.16</v>
      </c>
      <c r="E90" s="36">
        <f>D90/C90*100</f>
        <v>5.6387117345530523E-3</v>
      </c>
    </row>
    <row r="91" spans="1:5" ht="15.75" customHeight="1" x14ac:dyDescent="0.25">
      <c r="A91" s="35"/>
      <c r="B91" s="26" t="s">
        <v>3</v>
      </c>
      <c r="C91" s="19">
        <v>0</v>
      </c>
      <c r="D91" s="19">
        <v>0</v>
      </c>
      <c r="E91" s="20">
        <v>0</v>
      </c>
    </row>
    <row r="92" spans="1:5" ht="15.75" customHeight="1" x14ac:dyDescent="0.25">
      <c r="A92" s="35"/>
      <c r="B92" s="26" t="s">
        <v>64</v>
      </c>
      <c r="C92" s="19">
        <v>14800000</v>
      </c>
      <c r="D92" s="19">
        <v>0</v>
      </c>
      <c r="E92" s="20">
        <v>0</v>
      </c>
    </row>
    <row r="93" spans="1:5" ht="21.75" customHeight="1" x14ac:dyDescent="0.25">
      <c r="A93" s="35"/>
      <c r="B93" s="26" t="s">
        <v>79</v>
      </c>
      <c r="C93" s="19">
        <v>12372164</v>
      </c>
      <c r="D93" s="19">
        <v>1532.16</v>
      </c>
      <c r="E93" s="36">
        <f>D93/C93*100</f>
        <v>1.2383928955354942E-2</v>
      </c>
    </row>
    <row r="94" spans="1:5" ht="36.75" customHeight="1" x14ac:dyDescent="0.25">
      <c r="A94" s="35"/>
      <c r="B94" s="25" t="s">
        <v>41</v>
      </c>
      <c r="C94" s="19">
        <f>C95+C96+C97</f>
        <v>25634186</v>
      </c>
      <c r="D94" s="19">
        <f>D95+D96+D97</f>
        <v>911323</v>
      </c>
      <c r="E94" s="20">
        <f>D94/C94*100</f>
        <v>3.5551080108414603</v>
      </c>
    </row>
    <row r="95" spans="1:5" ht="21.75" customHeight="1" x14ac:dyDescent="0.25">
      <c r="A95" s="35"/>
      <c r="B95" s="26" t="s">
        <v>3</v>
      </c>
      <c r="C95" s="19">
        <v>0</v>
      </c>
      <c r="D95" s="19">
        <v>0</v>
      </c>
      <c r="E95" s="20">
        <v>0</v>
      </c>
    </row>
    <row r="96" spans="1:5" ht="21.75" customHeight="1" x14ac:dyDescent="0.25">
      <c r="A96" s="35"/>
      <c r="B96" s="26" t="s">
        <v>64</v>
      </c>
      <c r="C96" s="19">
        <v>300000</v>
      </c>
      <c r="D96" s="19">
        <v>0</v>
      </c>
      <c r="E96" s="20">
        <v>0</v>
      </c>
    </row>
    <row r="97" spans="1:5" ht="21.75" customHeight="1" x14ac:dyDescent="0.25">
      <c r="A97" s="35"/>
      <c r="B97" s="26" t="s">
        <v>79</v>
      </c>
      <c r="C97" s="19">
        <v>25334186</v>
      </c>
      <c r="D97" s="19">
        <v>911323</v>
      </c>
      <c r="E97" s="20">
        <f>D97/C97*100</f>
        <v>3.597206557179299</v>
      </c>
    </row>
    <row r="98" spans="1:5" ht="48" customHeight="1" x14ac:dyDescent="0.25">
      <c r="A98" s="35"/>
      <c r="B98" s="25" t="s">
        <v>42</v>
      </c>
      <c r="C98" s="19">
        <f>C99+C100+C101</f>
        <v>52631580</v>
      </c>
      <c r="D98" s="19">
        <v>0</v>
      </c>
      <c r="E98" s="20">
        <v>0</v>
      </c>
    </row>
    <row r="99" spans="1:5" ht="21.75" customHeight="1" x14ac:dyDescent="0.25">
      <c r="A99" s="35"/>
      <c r="B99" s="26" t="s">
        <v>3</v>
      </c>
      <c r="C99" s="19">
        <v>47999996.039999999</v>
      </c>
      <c r="D99" s="19">
        <v>0</v>
      </c>
      <c r="E99" s="20">
        <v>0</v>
      </c>
    </row>
    <row r="100" spans="1:5" ht="21.75" customHeight="1" x14ac:dyDescent="0.25">
      <c r="A100" s="35"/>
      <c r="B100" s="26" t="s">
        <v>80</v>
      </c>
      <c r="C100" s="19">
        <v>2000003.96</v>
      </c>
      <c r="D100" s="19">
        <v>0</v>
      </c>
      <c r="E100" s="20">
        <v>0</v>
      </c>
    </row>
    <row r="101" spans="1:5" ht="21.75" customHeight="1" x14ac:dyDescent="0.25">
      <c r="A101" s="35"/>
      <c r="B101" s="26" t="s">
        <v>79</v>
      </c>
      <c r="C101" s="19">
        <v>2631580</v>
      </c>
      <c r="D101" s="19">
        <v>0</v>
      </c>
      <c r="E101" s="20">
        <v>0</v>
      </c>
    </row>
    <row r="102" spans="1:5" ht="49.5" customHeight="1" x14ac:dyDescent="0.25">
      <c r="A102" s="35"/>
      <c r="B102" s="25" t="s">
        <v>43</v>
      </c>
      <c r="C102" s="19">
        <f>C103+C104+C105</f>
        <v>6251840</v>
      </c>
      <c r="D102" s="19">
        <f>D103+D104+D105</f>
        <v>3076840</v>
      </c>
      <c r="E102" s="20">
        <f>D102/C102*100</f>
        <v>49.214951118390751</v>
      </c>
    </row>
    <row r="103" spans="1:5" ht="21.75" customHeight="1" x14ac:dyDescent="0.25">
      <c r="A103" s="35"/>
      <c r="B103" s="26" t="s">
        <v>3</v>
      </c>
      <c r="C103" s="19">
        <v>0</v>
      </c>
      <c r="D103" s="19">
        <v>0</v>
      </c>
      <c r="E103" s="20">
        <v>0</v>
      </c>
    </row>
    <row r="104" spans="1:5" ht="21.75" customHeight="1" x14ac:dyDescent="0.25">
      <c r="A104" s="35"/>
      <c r="B104" s="26" t="s">
        <v>64</v>
      </c>
      <c r="C104" s="19">
        <v>0</v>
      </c>
      <c r="D104" s="19">
        <v>0</v>
      </c>
      <c r="E104" s="20">
        <v>0</v>
      </c>
    </row>
    <row r="105" spans="1:5" ht="21.75" customHeight="1" x14ac:dyDescent="0.25">
      <c r="A105" s="35"/>
      <c r="B105" s="26" t="s">
        <v>79</v>
      </c>
      <c r="C105" s="19">
        <v>6251840</v>
      </c>
      <c r="D105" s="19">
        <v>3076840</v>
      </c>
      <c r="E105" s="20">
        <f>D105/C105*100</f>
        <v>49.214951118390751</v>
      </c>
    </row>
    <row r="106" spans="1:5" ht="49.5" customHeight="1" x14ac:dyDescent="0.25">
      <c r="A106" s="35"/>
      <c r="B106" s="25" t="s">
        <v>44</v>
      </c>
      <c r="C106" s="19">
        <f>C107+C108+C109</f>
        <v>82247872.979999989</v>
      </c>
      <c r="D106" s="19">
        <f>D107+D108+D109</f>
        <v>3376020.43</v>
      </c>
      <c r="E106" s="20">
        <f>D106/C106*100</f>
        <v>4.1046902584592537</v>
      </c>
    </row>
    <row r="107" spans="1:5" ht="21.75" customHeight="1" x14ac:dyDescent="0.25">
      <c r="A107" s="35"/>
      <c r="B107" s="26" t="s">
        <v>3</v>
      </c>
      <c r="C107" s="19">
        <v>30330000</v>
      </c>
      <c r="D107" s="19">
        <v>0</v>
      </c>
      <c r="E107" s="20">
        <v>0</v>
      </c>
    </row>
    <row r="108" spans="1:5" ht="21.75" customHeight="1" x14ac:dyDescent="0.25">
      <c r="A108" s="37"/>
      <c r="B108" s="26" t="s">
        <v>64</v>
      </c>
      <c r="C108" s="19">
        <v>15267900</v>
      </c>
      <c r="D108" s="19">
        <v>0</v>
      </c>
      <c r="E108" s="20">
        <v>0</v>
      </c>
    </row>
    <row r="109" spans="1:5" ht="21.75" customHeight="1" x14ac:dyDescent="0.25">
      <c r="A109" s="37"/>
      <c r="B109" s="26" t="s">
        <v>79</v>
      </c>
      <c r="C109" s="19">
        <v>36649972.979999997</v>
      </c>
      <c r="D109" s="19">
        <v>3376020.43</v>
      </c>
      <c r="E109" s="20">
        <f>D109/C109*100</f>
        <v>9.211522289095015</v>
      </c>
    </row>
    <row r="110" spans="1:5" ht="39.75" customHeight="1" x14ac:dyDescent="0.25">
      <c r="A110" s="37"/>
      <c r="B110" s="25" t="s">
        <v>45</v>
      </c>
      <c r="C110" s="19">
        <f>C111+C112+C113</f>
        <v>14610790</v>
      </c>
      <c r="D110" s="19">
        <f>D111+D112+D113</f>
        <v>1828956.36</v>
      </c>
      <c r="E110" s="20">
        <f>D110/C110*100</f>
        <v>12.517847152686473</v>
      </c>
    </row>
    <row r="111" spans="1:5" ht="21.75" customHeight="1" x14ac:dyDescent="0.25">
      <c r="A111" s="37"/>
      <c r="B111" s="26" t="s">
        <v>3</v>
      </c>
      <c r="C111" s="19">
        <v>0</v>
      </c>
      <c r="D111" s="19">
        <v>0</v>
      </c>
      <c r="E111" s="20">
        <v>0</v>
      </c>
    </row>
    <row r="112" spans="1:5" ht="21.75" customHeight="1" x14ac:dyDescent="0.25">
      <c r="A112" s="37"/>
      <c r="B112" s="26" t="s">
        <v>64</v>
      </c>
      <c r="C112" s="19">
        <v>341400</v>
      </c>
      <c r="D112" s="19">
        <v>71142.75</v>
      </c>
      <c r="E112" s="20">
        <f>D112/C112*100</f>
        <v>20.838532513181018</v>
      </c>
    </row>
    <row r="113" spans="1:5" ht="21.75" customHeight="1" x14ac:dyDescent="0.25">
      <c r="A113" s="37"/>
      <c r="B113" s="26" t="s">
        <v>79</v>
      </c>
      <c r="C113" s="19">
        <v>14269390</v>
      </c>
      <c r="D113" s="19">
        <v>1757813.61</v>
      </c>
      <c r="E113" s="20">
        <f>D113/C113*100</f>
        <v>12.318771930685195</v>
      </c>
    </row>
    <row r="114" spans="1:5" ht="47.25" x14ac:dyDescent="0.25">
      <c r="A114" s="25" t="s">
        <v>67</v>
      </c>
      <c r="B114" s="21" t="s">
        <v>12</v>
      </c>
      <c r="C114" s="15">
        <f>C118+C122+C126+C130+C134</f>
        <v>753221843</v>
      </c>
      <c r="D114" s="15">
        <f>D118+D122+D126+D130+D134</f>
        <v>174312253.15999997</v>
      </c>
      <c r="E114" s="16">
        <f t="shared" ref="E114:E138" si="1">D114/C114*100</f>
        <v>23.142219623601644</v>
      </c>
    </row>
    <row r="115" spans="1:5" ht="15.75" x14ac:dyDescent="0.25">
      <c r="A115" s="30"/>
      <c r="B115" s="18" t="s">
        <v>3</v>
      </c>
      <c r="C115" s="19">
        <v>759725</v>
      </c>
      <c r="D115" s="19">
        <v>254101.71</v>
      </c>
      <c r="E115" s="20">
        <f>D115/C116*100</f>
        <v>6.7587562509263802E-2</v>
      </c>
    </row>
    <row r="116" spans="1:5" ht="15.75" x14ac:dyDescent="0.25">
      <c r="A116" s="30"/>
      <c r="B116" s="18" t="s">
        <v>64</v>
      </c>
      <c r="C116" s="19">
        <v>375959275</v>
      </c>
      <c r="D116" s="49">
        <v>89061722.150000006</v>
      </c>
      <c r="E116" s="20">
        <f t="shared" ref="E116:E124" si="2">D116/C116*100</f>
        <v>23.689194035710383</v>
      </c>
    </row>
    <row r="117" spans="1:5" ht="15.75" x14ac:dyDescent="0.25">
      <c r="A117" s="31"/>
      <c r="B117" s="18" t="s">
        <v>65</v>
      </c>
      <c r="C117" s="19">
        <v>376502843</v>
      </c>
      <c r="D117" s="49">
        <v>84996429.299999997</v>
      </c>
      <c r="E117" s="20">
        <f t="shared" si="2"/>
        <v>22.575242360122097</v>
      </c>
    </row>
    <row r="118" spans="1:5" ht="31.5" x14ac:dyDescent="0.25">
      <c r="A118" s="31"/>
      <c r="B118" s="25" t="s">
        <v>46</v>
      </c>
      <c r="C118" s="19">
        <f>C119+C120+C121</f>
        <v>681023963</v>
      </c>
      <c r="D118" s="19">
        <f>D119+D120+D121</f>
        <v>159349462.25</v>
      </c>
      <c r="E118" s="20">
        <f t="shared" si="2"/>
        <v>23.398510317910794</v>
      </c>
    </row>
    <row r="119" spans="1:5" ht="15.75" x14ac:dyDescent="0.25">
      <c r="A119" s="31"/>
      <c r="B119" s="18" t="s">
        <v>3</v>
      </c>
      <c r="C119" s="19">
        <v>464725</v>
      </c>
      <c r="D119" s="19">
        <v>0</v>
      </c>
      <c r="E119" s="20">
        <f t="shared" si="2"/>
        <v>0</v>
      </c>
    </row>
    <row r="120" spans="1:5" ht="15.75" x14ac:dyDescent="0.25">
      <c r="A120" s="31"/>
      <c r="B120" s="18" t="s">
        <v>64</v>
      </c>
      <c r="C120" s="19">
        <v>340133875</v>
      </c>
      <c r="D120" s="19">
        <v>81765500</v>
      </c>
      <c r="E120" s="20">
        <f t="shared" si="2"/>
        <v>24.039211031244683</v>
      </c>
    </row>
    <row r="121" spans="1:5" ht="15.75" x14ac:dyDescent="0.25">
      <c r="A121" s="31"/>
      <c r="B121" s="18" t="s">
        <v>79</v>
      </c>
      <c r="C121" s="19">
        <v>340425363</v>
      </c>
      <c r="D121" s="19">
        <v>77583962.25</v>
      </c>
      <c r="E121" s="20">
        <f t="shared" si="2"/>
        <v>22.79030021919959</v>
      </c>
    </row>
    <row r="122" spans="1:5" ht="63.75" customHeight="1" x14ac:dyDescent="0.25">
      <c r="A122" s="31"/>
      <c r="B122" s="25" t="s">
        <v>47</v>
      </c>
      <c r="C122" s="19">
        <f>C123+C124+C125</f>
        <v>26989100</v>
      </c>
      <c r="D122" s="19">
        <f>D123+D124+D125</f>
        <v>6306111.7000000002</v>
      </c>
      <c r="E122" s="20">
        <f t="shared" si="2"/>
        <v>23.365401958568459</v>
      </c>
    </row>
    <row r="123" spans="1:5" ht="15.75" x14ac:dyDescent="0.25">
      <c r="A123" s="31"/>
      <c r="B123" s="18" t="s">
        <v>3</v>
      </c>
      <c r="C123" s="19">
        <v>295000</v>
      </c>
      <c r="D123" s="19">
        <v>254101.71</v>
      </c>
      <c r="E123" s="38">
        <f t="shared" si="2"/>
        <v>86.136172881355932</v>
      </c>
    </row>
    <row r="124" spans="1:5" ht="15.75" x14ac:dyDescent="0.25">
      <c r="A124" s="31"/>
      <c r="B124" s="18" t="s">
        <v>64</v>
      </c>
      <c r="C124" s="19">
        <v>26694100</v>
      </c>
      <c r="D124" s="19">
        <v>6052009.9900000002</v>
      </c>
      <c r="E124" s="38">
        <f t="shared" si="2"/>
        <v>22.67171393678753</v>
      </c>
    </row>
    <row r="125" spans="1:5" ht="15.75" x14ac:dyDescent="0.25">
      <c r="A125" s="31"/>
      <c r="B125" s="18" t="s">
        <v>79</v>
      </c>
      <c r="C125" s="19">
        <v>0</v>
      </c>
      <c r="D125" s="19">
        <v>0</v>
      </c>
      <c r="E125" s="38">
        <v>0</v>
      </c>
    </row>
    <row r="126" spans="1:5" ht="31.5" x14ac:dyDescent="0.25">
      <c r="A126" s="31"/>
      <c r="B126" s="25" t="s">
        <v>48</v>
      </c>
      <c r="C126" s="19">
        <f>C127+C128+C129</f>
        <v>14174400</v>
      </c>
      <c r="D126" s="19">
        <f>D127+D128+D129</f>
        <v>1970952.92</v>
      </c>
      <c r="E126" s="20">
        <f>D126/C126*100</f>
        <v>13.905018342928097</v>
      </c>
    </row>
    <row r="127" spans="1:5" ht="15.75" x14ac:dyDescent="0.25">
      <c r="A127" s="31"/>
      <c r="B127" s="18" t="s">
        <v>3</v>
      </c>
      <c r="C127" s="19">
        <v>0</v>
      </c>
      <c r="D127" s="19">
        <v>0</v>
      </c>
      <c r="E127" s="20">
        <v>0</v>
      </c>
    </row>
    <row r="128" spans="1:5" ht="15.75" x14ac:dyDescent="0.25">
      <c r="A128" s="31"/>
      <c r="B128" s="18" t="s">
        <v>64</v>
      </c>
      <c r="C128" s="19">
        <v>7732700</v>
      </c>
      <c r="D128" s="19">
        <v>962240</v>
      </c>
      <c r="E128" s="20">
        <f>D128/C128*100</f>
        <v>12.443777723175604</v>
      </c>
    </row>
    <row r="129" spans="1:5" ht="15.75" x14ac:dyDescent="0.25">
      <c r="A129" s="31"/>
      <c r="B129" s="18" t="s">
        <v>79</v>
      </c>
      <c r="C129" s="19">
        <v>6441700</v>
      </c>
      <c r="D129" s="19">
        <v>1008712.92</v>
      </c>
      <c r="E129" s="20">
        <f>D129/C129*100</f>
        <v>15.659110483257527</v>
      </c>
    </row>
    <row r="130" spans="1:5" ht="31.5" x14ac:dyDescent="0.25">
      <c r="A130" s="31"/>
      <c r="B130" s="25" t="s">
        <v>49</v>
      </c>
      <c r="C130" s="19">
        <v>0</v>
      </c>
      <c r="D130" s="19">
        <v>0</v>
      </c>
      <c r="E130" s="20"/>
    </row>
    <row r="131" spans="1:5" ht="15.75" x14ac:dyDescent="0.25">
      <c r="A131" s="31"/>
      <c r="B131" s="18" t="s">
        <v>3</v>
      </c>
      <c r="C131" s="19">
        <v>0</v>
      </c>
      <c r="D131" s="19">
        <v>0</v>
      </c>
      <c r="E131" s="20">
        <v>0</v>
      </c>
    </row>
    <row r="132" spans="1:5" ht="15.75" x14ac:dyDescent="0.25">
      <c r="A132" s="31"/>
      <c r="B132" s="18" t="s">
        <v>64</v>
      </c>
      <c r="C132" s="19">
        <v>0</v>
      </c>
      <c r="D132" s="19">
        <v>0</v>
      </c>
      <c r="E132" s="20">
        <v>0</v>
      </c>
    </row>
    <row r="133" spans="1:5" ht="15.75" x14ac:dyDescent="0.25">
      <c r="A133" s="31"/>
      <c r="B133" s="18" t="s">
        <v>79</v>
      </c>
      <c r="C133" s="19">
        <v>0</v>
      </c>
      <c r="D133" s="19">
        <v>0</v>
      </c>
      <c r="E133" s="20">
        <v>0</v>
      </c>
    </row>
    <row r="134" spans="1:5" ht="47.25" x14ac:dyDescent="0.25">
      <c r="A134" s="31"/>
      <c r="B134" s="25" t="s">
        <v>50</v>
      </c>
      <c r="C134" s="19">
        <f>C135+C136+C137</f>
        <v>31034380</v>
      </c>
      <c r="D134" s="19">
        <f>D135+D136+D137</f>
        <v>6685726.29</v>
      </c>
      <c r="E134" s="20">
        <f>D134/C134*100</f>
        <v>21.542967154491244</v>
      </c>
    </row>
    <row r="135" spans="1:5" ht="15.75" x14ac:dyDescent="0.25">
      <c r="A135" s="31"/>
      <c r="B135" s="18" t="s">
        <v>3</v>
      </c>
      <c r="C135" s="19">
        <v>0</v>
      </c>
      <c r="D135" s="19">
        <v>0</v>
      </c>
      <c r="E135" s="20">
        <v>0</v>
      </c>
    </row>
    <row r="136" spans="1:5" ht="15.75" x14ac:dyDescent="0.25">
      <c r="A136" s="31"/>
      <c r="B136" s="18" t="s">
        <v>64</v>
      </c>
      <c r="C136" s="19">
        <v>1398600</v>
      </c>
      <c r="D136" s="19">
        <v>281972.15999999997</v>
      </c>
      <c r="E136" s="20">
        <f>D136/C136*100</f>
        <v>20.161029601029597</v>
      </c>
    </row>
    <row r="137" spans="1:5" ht="15.75" x14ac:dyDescent="0.25">
      <c r="A137" s="31"/>
      <c r="B137" s="18" t="s">
        <v>81</v>
      </c>
      <c r="C137" s="19">
        <v>29635780</v>
      </c>
      <c r="D137" s="19">
        <v>6403754.1299999999</v>
      </c>
      <c r="E137" s="20">
        <f>D137/C137*100</f>
        <v>21.608184869775656</v>
      </c>
    </row>
    <row r="138" spans="1:5" ht="63" x14ac:dyDescent="0.25">
      <c r="A138" s="31" t="s">
        <v>68</v>
      </c>
      <c r="B138" s="39" t="s">
        <v>13</v>
      </c>
      <c r="C138" s="15">
        <f>C139+C140+C141</f>
        <v>105473448.87</v>
      </c>
      <c r="D138" s="15">
        <f>D139+D140+D141</f>
        <v>23818996.140000001</v>
      </c>
      <c r="E138" s="16">
        <f t="shared" si="1"/>
        <v>22.582930960528095</v>
      </c>
    </row>
    <row r="139" spans="1:5" ht="15.75" x14ac:dyDescent="0.25">
      <c r="A139" s="30"/>
      <c r="B139" s="18" t="s">
        <v>3</v>
      </c>
      <c r="C139" s="19">
        <v>5744528.9400000004</v>
      </c>
      <c r="D139" s="19">
        <v>0</v>
      </c>
      <c r="E139" s="20">
        <v>0</v>
      </c>
    </row>
    <row r="140" spans="1:5" ht="15.75" x14ac:dyDescent="0.25">
      <c r="A140" s="30"/>
      <c r="B140" s="18" t="s">
        <v>64</v>
      </c>
      <c r="C140" s="19">
        <v>605046.06000000006</v>
      </c>
      <c r="D140" s="49">
        <v>0</v>
      </c>
      <c r="E140" s="20">
        <v>0</v>
      </c>
    </row>
    <row r="141" spans="1:5" ht="15.75" x14ac:dyDescent="0.25">
      <c r="A141" s="30"/>
      <c r="B141" s="18" t="s">
        <v>65</v>
      </c>
      <c r="C141" s="19">
        <v>99123873.870000005</v>
      </c>
      <c r="D141" s="49">
        <v>23818996.140000001</v>
      </c>
      <c r="E141" s="20">
        <f>D141/C141+100</f>
        <v>100.24029525088213</v>
      </c>
    </row>
    <row r="142" spans="1:5" ht="15.75" x14ac:dyDescent="0.25">
      <c r="A142" s="30"/>
      <c r="B142" s="32" t="s">
        <v>51</v>
      </c>
      <c r="C142" s="19">
        <f>C143+C144+C145</f>
        <v>21415050.16</v>
      </c>
      <c r="D142" s="19">
        <f>D143+D144+D145</f>
        <v>18574100</v>
      </c>
      <c r="E142" s="38">
        <f>D142/C142*100</f>
        <v>86.73386175248632</v>
      </c>
    </row>
    <row r="143" spans="1:5" ht="15.75" x14ac:dyDescent="0.25">
      <c r="A143" s="30"/>
      <c r="B143" s="18" t="s">
        <v>3</v>
      </c>
      <c r="C143" s="19">
        <v>57213.94</v>
      </c>
      <c r="D143" s="19">
        <v>0</v>
      </c>
      <c r="E143" s="38">
        <v>0</v>
      </c>
    </row>
    <row r="144" spans="1:5" ht="15.75" x14ac:dyDescent="0.25">
      <c r="A144" s="30"/>
      <c r="B144" s="18" t="s">
        <v>64</v>
      </c>
      <c r="C144" s="19">
        <v>46586.06</v>
      </c>
      <c r="D144" s="19">
        <v>0</v>
      </c>
      <c r="E144" s="38">
        <v>0</v>
      </c>
    </row>
    <row r="145" spans="1:5" ht="15.75" x14ac:dyDescent="0.25">
      <c r="A145" s="30"/>
      <c r="B145" s="18" t="s">
        <v>65</v>
      </c>
      <c r="C145" s="19">
        <v>21311250.16</v>
      </c>
      <c r="D145" s="19">
        <v>18574100</v>
      </c>
      <c r="E145" s="38">
        <f>D145/C145*100</f>
        <v>87.156313498973077</v>
      </c>
    </row>
    <row r="146" spans="1:5" ht="15.75" x14ac:dyDescent="0.25">
      <c r="A146" s="30"/>
      <c r="B146" s="32" t="s">
        <v>52</v>
      </c>
      <c r="C146" s="19">
        <f>C147+C148+C149</f>
        <v>69446531.710000008</v>
      </c>
      <c r="D146" s="19">
        <f>D147+D148+D149</f>
        <v>15296653.199999999</v>
      </c>
      <c r="E146" s="20">
        <f>D146/C146*100</f>
        <v>22.026518565213451</v>
      </c>
    </row>
    <row r="147" spans="1:5" ht="15.75" x14ac:dyDescent="0.25">
      <c r="A147" s="30"/>
      <c r="B147" s="18" t="s">
        <v>3</v>
      </c>
      <c r="C147" s="19">
        <v>5687315</v>
      </c>
      <c r="D147" s="19">
        <v>0</v>
      </c>
      <c r="E147" s="20">
        <v>0</v>
      </c>
    </row>
    <row r="148" spans="1:5" ht="15.75" x14ac:dyDescent="0.25">
      <c r="A148" s="30"/>
      <c r="B148" s="18" t="s">
        <v>64</v>
      </c>
      <c r="C148" s="19">
        <v>558460</v>
      </c>
      <c r="D148" s="19">
        <v>0</v>
      </c>
      <c r="E148" s="20">
        <v>0</v>
      </c>
    </row>
    <row r="149" spans="1:5" ht="15.75" x14ac:dyDescent="0.25">
      <c r="A149" s="30"/>
      <c r="B149" s="18" t="s">
        <v>65</v>
      </c>
      <c r="C149" s="19">
        <v>63200756.710000001</v>
      </c>
      <c r="D149" s="19">
        <v>15296653.199999999</v>
      </c>
      <c r="E149" s="20">
        <f>D149/C149*100</f>
        <v>24.203275397776483</v>
      </c>
    </row>
    <row r="150" spans="1:5" ht="31.5" x14ac:dyDescent="0.25">
      <c r="A150" s="30"/>
      <c r="B150" s="32" t="s">
        <v>53</v>
      </c>
      <c r="C150" s="19">
        <f>C151+C152+C153</f>
        <v>14611867</v>
      </c>
      <c r="D150" s="19">
        <f>D151+D152+D153</f>
        <v>3989112.94</v>
      </c>
      <c r="E150" s="20">
        <f>D150/C150*100</f>
        <v>27.300501298020301</v>
      </c>
    </row>
    <row r="151" spans="1:5" ht="15.75" x14ac:dyDescent="0.25">
      <c r="A151" s="30"/>
      <c r="B151" s="18" t="s">
        <v>3</v>
      </c>
      <c r="C151" s="19">
        <v>0</v>
      </c>
      <c r="D151" s="19">
        <v>0</v>
      </c>
      <c r="E151" s="20">
        <v>0</v>
      </c>
    </row>
    <row r="152" spans="1:5" ht="15.75" x14ac:dyDescent="0.25">
      <c r="A152" s="30"/>
      <c r="B152" s="18" t="s">
        <v>64</v>
      </c>
      <c r="C152" s="19">
        <v>0</v>
      </c>
      <c r="D152" s="19">
        <v>0</v>
      </c>
      <c r="E152" s="20">
        <v>0</v>
      </c>
    </row>
    <row r="153" spans="1:5" ht="15.75" x14ac:dyDescent="0.25">
      <c r="A153" s="30"/>
      <c r="B153" s="18" t="s">
        <v>65</v>
      </c>
      <c r="C153" s="19">
        <v>14611867</v>
      </c>
      <c r="D153" s="19">
        <v>3989112.94</v>
      </c>
      <c r="E153" s="20">
        <f>D153/C153*100</f>
        <v>27.300501298020301</v>
      </c>
    </row>
    <row r="154" spans="1:5" ht="129.75" customHeight="1" x14ac:dyDescent="0.25">
      <c r="A154" s="31" t="s">
        <v>69</v>
      </c>
      <c r="B154" s="14" t="s">
        <v>14</v>
      </c>
      <c r="C154" s="15">
        <f>C155+C156+C157</f>
        <v>42578440</v>
      </c>
      <c r="D154" s="15">
        <f>D155+D156+D157</f>
        <v>8420783.4499999993</v>
      </c>
      <c r="E154" s="16">
        <f>D154/C154*100</f>
        <v>19.777106559094225</v>
      </c>
    </row>
    <row r="155" spans="1:5" ht="15.75" x14ac:dyDescent="0.25">
      <c r="A155" s="30"/>
      <c r="B155" s="18" t="s">
        <v>3</v>
      </c>
      <c r="C155" s="19">
        <v>3103850</v>
      </c>
      <c r="D155" s="19">
        <v>0</v>
      </c>
      <c r="E155" s="38">
        <v>0</v>
      </c>
    </row>
    <row r="156" spans="1:5" ht="15.75" x14ac:dyDescent="0.25">
      <c r="A156" s="30"/>
      <c r="B156" s="18" t="s">
        <v>64</v>
      </c>
      <c r="C156" s="19">
        <v>129330</v>
      </c>
      <c r="D156" s="49">
        <v>0</v>
      </c>
      <c r="E156" s="38">
        <v>0</v>
      </c>
    </row>
    <row r="157" spans="1:5" ht="15.75" x14ac:dyDescent="0.25">
      <c r="A157" s="30"/>
      <c r="B157" s="18" t="s">
        <v>79</v>
      </c>
      <c r="C157" s="19">
        <v>39345260</v>
      </c>
      <c r="D157" s="49">
        <v>8420783.4499999993</v>
      </c>
      <c r="E157" s="38">
        <f>D157/C157*100</f>
        <v>21.402281875885429</v>
      </c>
    </row>
    <row r="158" spans="1:5" ht="31.5" x14ac:dyDescent="0.25">
      <c r="A158" s="30"/>
      <c r="B158" s="25" t="s">
        <v>54</v>
      </c>
      <c r="C158" s="40">
        <f>C159+C160+C161</f>
        <v>38560840</v>
      </c>
      <c r="D158" s="19">
        <f>D159+D160+D161</f>
        <v>7629775.0199999996</v>
      </c>
      <c r="E158" s="20">
        <f>D158/C158*100</f>
        <v>19.7863299139749</v>
      </c>
    </row>
    <row r="159" spans="1:5" ht="15.75" x14ac:dyDescent="0.25">
      <c r="A159" s="30"/>
      <c r="B159" s="41" t="s">
        <v>3</v>
      </c>
      <c r="C159" s="19">
        <v>3103850</v>
      </c>
      <c r="D159" s="19">
        <v>0</v>
      </c>
      <c r="E159" s="20">
        <v>0</v>
      </c>
    </row>
    <row r="160" spans="1:5" ht="15.75" x14ac:dyDescent="0.25">
      <c r="A160" s="30"/>
      <c r="B160" s="18" t="s">
        <v>64</v>
      </c>
      <c r="C160" s="19">
        <v>129330</v>
      </c>
      <c r="D160" s="19">
        <v>0</v>
      </c>
      <c r="E160" s="20">
        <v>0</v>
      </c>
    </row>
    <row r="161" spans="1:5" ht="15.75" x14ac:dyDescent="0.25">
      <c r="A161" s="30"/>
      <c r="B161" s="18" t="s">
        <v>79</v>
      </c>
      <c r="C161" s="19">
        <v>35327660</v>
      </c>
      <c r="D161" s="19">
        <v>7629775.0199999996</v>
      </c>
      <c r="E161" s="20">
        <f>D161/C161*100</f>
        <v>21.597170658911459</v>
      </c>
    </row>
    <row r="162" spans="1:5" ht="47.25" x14ac:dyDescent="0.25">
      <c r="A162" s="30"/>
      <c r="B162" s="42" t="s">
        <v>55</v>
      </c>
      <c r="C162" s="19">
        <f>C163+C164+C165</f>
        <v>4017600</v>
      </c>
      <c r="D162" s="19">
        <f>D163+D164+D165</f>
        <v>791008.43</v>
      </c>
      <c r="E162" s="20">
        <f>D162/C162*100</f>
        <v>19.688580993628037</v>
      </c>
    </row>
    <row r="163" spans="1:5" ht="15.75" x14ac:dyDescent="0.25">
      <c r="A163" s="30"/>
      <c r="B163" s="18" t="s">
        <v>3</v>
      </c>
      <c r="C163" s="19">
        <v>0</v>
      </c>
      <c r="D163" s="19">
        <v>0</v>
      </c>
      <c r="E163" s="20">
        <v>0</v>
      </c>
    </row>
    <row r="164" spans="1:5" ht="15.75" x14ac:dyDescent="0.25">
      <c r="A164" s="13"/>
      <c r="B164" s="41" t="s">
        <v>64</v>
      </c>
      <c r="C164" s="19">
        <v>0</v>
      </c>
      <c r="D164" s="19">
        <v>0</v>
      </c>
      <c r="E164" s="20">
        <v>0</v>
      </c>
    </row>
    <row r="165" spans="1:5" ht="15.75" x14ac:dyDescent="0.25">
      <c r="A165" s="13"/>
      <c r="B165" s="41" t="s">
        <v>79</v>
      </c>
      <c r="C165" s="19">
        <v>4017600</v>
      </c>
      <c r="D165" s="19">
        <v>791008.43</v>
      </c>
      <c r="E165" s="20">
        <f>D165/C165*100</f>
        <v>19.688580993628037</v>
      </c>
    </row>
    <row r="166" spans="1:5" ht="63" x14ac:dyDescent="0.25">
      <c r="A166" s="13" t="s">
        <v>70</v>
      </c>
      <c r="B166" s="14" t="s">
        <v>15</v>
      </c>
      <c r="C166" s="15">
        <f>C167+C168+C169</f>
        <v>17182110.34</v>
      </c>
      <c r="D166" s="15">
        <f>D167+D168+D169</f>
        <v>2827836.41</v>
      </c>
      <c r="E166" s="16">
        <f>D166/C166*100</f>
        <v>16.458027297245259</v>
      </c>
    </row>
    <row r="167" spans="1:5" ht="15.75" x14ac:dyDescent="0.25">
      <c r="A167" s="17"/>
      <c r="B167" s="18" t="s">
        <v>3</v>
      </c>
      <c r="C167" s="19">
        <v>0</v>
      </c>
      <c r="D167" s="19">
        <v>0</v>
      </c>
      <c r="E167" s="20">
        <v>0</v>
      </c>
    </row>
    <row r="168" spans="1:5" ht="15.75" x14ac:dyDescent="0.25">
      <c r="A168" s="17"/>
      <c r="B168" s="18" t="s">
        <v>64</v>
      </c>
      <c r="C168" s="19">
        <v>0</v>
      </c>
      <c r="D168" s="49">
        <v>0</v>
      </c>
      <c r="E168" s="20">
        <v>0</v>
      </c>
    </row>
    <row r="169" spans="1:5" ht="15.75" x14ac:dyDescent="0.25">
      <c r="A169" s="13"/>
      <c r="B169" s="18" t="s">
        <v>65</v>
      </c>
      <c r="C169" s="19">
        <v>17182110.34</v>
      </c>
      <c r="D169" s="49">
        <v>2827836.41</v>
      </c>
      <c r="E169" s="20">
        <f>D169/C169*100</f>
        <v>16.458027297245259</v>
      </c>
    </row>
    <row r="170" spans="1:5" ht="31.5" x14ac:dyDescent="0.25">
      <c r="A170" s="13"/>
      <c r="B170" s="25" t="s">
        <v>56</v>
      </c>
      <c r="C170" s="19">
        <f>C171+C172+C173</f>
        <v>1250000</v>
      </c>
      <c r="D170" s="19">
        <f>D171+D172+D173</f>
        <v>9660</v>
      </c>
      <c r="E170" s="20">
        <f>D170/C170*100</f>
        <v>0.77279999999999993</v>
      </c>
    </row>
    <row r="171" spans="1:5" ht="15.75" x14ac:dyDescent="0.25">
      <c r="A171" s="13"/>
      <c r="B171" s="18" t="s">
        <v>3</v>
      </c>
      <c r="C171" s="19">
        <v>0</v>
      </c>
      <c r="D171" s="19">
        <v>0</v>
      </c>
      <c r="E171" s="20">
        <v>0</v>
      </c>
    </row>
    <row r="172" spans="1:5" ht="15.75" x14ac:dyDescent="0.25">
      <c r="A172" s="13"/>
      <c r="B172" s="18" t="s">
        <v>64</v>
      </c>
      <c r="C172" s="19">
        <v>0</v>
      </c>
      <c r="D172" s="19">
        <v>0</v>
      </c>
      <c r="E172" s="20">
        <v>0</v>
      </c>
    </row>
    <row r="173" spans="1:5" ht="15.75" x14ac:dyDescent="0.25">
      <c r="A173" s="13"/>
      <c r="B173" s="18" t="s">
        <v>79</v>
      </c>
      <c r="C173" s="19">
        <v>1250000</v>
      </c>
      <c r="D173" s="19">
        <v>9660</v>
      </c>
      <c r="E173" s="20">
        <f>D173/C173*100</f>
        <v>0.77279999999999993</v>
      </c>
    </row>
    <row r="174" spans="1:5" ht="31.5" x14ac:dyDescent="0.25">
      <c r="A174" s="13"/>
      <c r="B174" s="25" t="s">
        <v>57</v>
      </c>
      <c r="C174" s="19">
        <f>C175+C176+C177</f>
        <v>5982828.04</v>
      </c>
      <c r="D174" s="19">
        <f>D175+D176+D177</f>
        <v>935568.6</v>
      </c>
      <c r="E174" s="20">
        <f>D174/C174*100</f>
        <v>15.637564605650942</v>
      </c>
    </row>
    <row r="175" spans="1:5" ht="15.75" x14ac:dyDescent="0.25">
      <c r="A175" s="13"/>
      <c r="B175" s="18" t="s">
        <v>7</v>
      </c>
      <c r="C175" s="19">
        <v>0</v>
      </c>
      <c r="D175" s="19">
        <v>0</v>
      </c>
      <c r="E175" s="20">
        <v>0</v>
      </c>
    </row>
    <row r="176" spans="1:5" ht="15.75" x14ac:dyDescent="0.25">
      <c r="A176" s="13"/>
      <c r="B176" s="18" t="s">
        <v>64</v>
      </c>
      <c r="C176" s="19">
        <v>0</v>
      </c>
      <c r="D176" s="19">
        <v>0</v>
      </c>
      <c r="E176" s="20">
        <v>0</v>
      </c>
    </row>
    <row r="177" spans="1:5" ht="15.75" x14ac:dyDescent="0.25">
      <c r="A177" s="13"/>
      <c r="B177" s="18" t="s">
        <v>79</v>
      </c>
      <c r="C177" s="19">
        <v>5982828.04</v>
      </c>
      <c r="D177" s="19">
        <v>935568.6</v>
      </c>
      <c r="E177" s="20">
        <f>D177/C177*100</f>
        <v>15.637564605650942</v>
      </c>
    </row>
    <row r="178" spans="1:5" ht="31.5" x14ac:dyDescent="0.25">
      <c r="A178" s="13"/>
      <c r="B178" s="42" t="s">
        <v>58</v>
      </c>
      <c r="C178" s="19">
        <f>C179+C180+C181</f>
        <v>9949282.3000000007</v>
      </c>
      <c r="D178" s="19">
        <f>D179+D180+D181</f>
        <v>1882607.81</v>
      </c>
      <c r="E178" s="20">
        <f>D178/C178*100</f>
        <v>18.922046367103281</v>
      </c>
    </row>
    <row r="179" spans="1:5" ht="15.75" x14ac:dyDescent="0.25">
      <c r="A179" s="13"/>
      <c r="B179" s="43" t="s">
        <v>3</v>
      </c>
      <c r="C179" s="19">
        <v>0</v>
      </c>
      <c r="D179" s="19">
        <v>0</v>
      </c>
      <c r="E179" s="20">
        <v>0</v>
      </c>
    </row>
    <row r="180" spans="1:5" ht="15.75" x14ac:dyDescent="0.25">
      <c r="A180" s="13"/>
      <c r="B180" s="43" t="s">
        <v>64</v>
      </c>
      <c r="C180" s="19">
        <v>0</v>
      </c>
      <c r="D180" s="19">
        <v>0</v>
      </c>
      <c r="E180" s="20">
        <v>0</v>
      </c>
    </row>
    <row r="181" spans="1:5" ht="15.75" x14ac:dyDescent="0.25">
      <c r="A181" s="13"/>
      <c r="B181" s="43" t="s">
        <v>79</v>
      </c>
      <c r="C181" s="19">
        <v>9949282.3000000007</v>
      </c>
      <c r="D181" s="19">
        <v>1882607.81</v>
      </c>
      <c r="E181" s="20">
        <f>D181/C181*100</f>
        <v>18.922046367103281</v>
      </c>
    </row>
    <row r="182" spans="1:5" ht="47.25" x14ac:dyDescent="0.25">
      <c r="A182" s="13" t="s">
        <v>71</v>
      </c>
      <c r="B182" s="14" t="s">
        <v>16</v>
      </c>
      <c r="C182" s="15">
        <f>C183+C184+C185</f>
        <v>8157195.5800000001</v>
      </c>
      <c r="D182" s="15">
        <f>D183+D184+D185</f>
        <v>1912904.93</v>
      </c>
      <c r="E182" s="16">
        <f>D182/C182*100</f>
        <v>23.450521827502875</v>
      </c>
    </row>
    <row r="183" spans="1:5" ht="15.75" x14ac:dyDescent="0.25">
      <c r="A183" s="17"/>
      <c r="B183" s="18" t="s">
        <v>3</v>
      </c>
      <c r="C183" s="19">
        <v>0</v>
      </c>
      <c r="D183" s="19">
        <v>0</v>
      </c>
      <c r="E183" s="20">
        <v>0</v>
      </c>
    </row>
    <row r="184" spans="1:5" ht="15.75" x14ac:dyDescent="0.25">
      <c r="A184" s="17"/>
      <c r="B184" s="18" t="s">
        <v>64</v>
      </c>
      <c r="C184" s="19">
        <v>0</v>
      </c>
      <c r="D184" s="49">
        <v>0</v>
      </c>
      <c r="E184" s="20">
        <v>0</v>
      </c>
    </row>
    <row r="185" spans="1:5" ht="15.75" x14ac:dyDescent="0.25">
      <c r="A185" s="13"/>
      <c r="B185" s="18" t="s">
        <v>65</v>
      </c>
      <c r="C185" s="19">
        <v>8157195.5800000001</v>
      </c>
      <c r="D185" s="49">
        <v>1912904.93</v>
      </c>
      <c r="E185" s="20">
        <f>D185/C185*100</f>
        <v>23.450521827502875</v>
      </c>
    </row>
    <row r="186" spans="1:5" ht="47.25" x14ac:dyDescent="0.25">
      <c r="A186" s="13" t="s">
        <v>87</v>
      </c>
      <c r="B186" s="21" t="s">
        <v>17</v>
      </c>
      <c r="C186" s="15">
        <f>C187+C188+C189</f>
        <v>6028100</v>
      </c>
      <c r="D186" s="15">
        <v>0</v>
      </c>
      <c r="E186" s="16">
        <v>0</v>
      </c>
    </row>
    <row r="187" spans="1:5" ht="15.75" x14ac:dyDescent="0.25">
      <c r="A187" s="9"/>
      <c r="B187" s="18" t="s">
        <v>3</v>
      </c>
      <c r="C187" s="19">
        <v>698775.32</v>
      </c>
      <c r="D187" s="19">
        <v>0</v>
      </c>
      <c r="E187" s="20">
        <v>0</v>
      </c>
    </row>
    <row r="188" spans="1:5" ht="15.75" x14ac:dyDescent="0.25">
      <c r="A188" s="9"/>
      <c r="B188" s="18" t="s">
        <v>64</v>
      </c>
      <c r="C188" s="19">
        <v>3103924.68</v>
      </c>
      <c r="D188" s="49">
        <v>0</v>
      </c>
      <c r="E188" s="20">
        <v>0</v>
      </c>
    </row>
    <row r="189" spans="1:5" ht="15.75" x14ac:dyDescent="0.25">
      <c r="A189" s="30"/>
      <c r="B189" s="18" t="s">
        <v>65</v>
      </c>
      <c r="C189" s="19">
        <v>2225400</v>
      </c>
      <c r="D189" s="49">
        <v>0</v>
      </c>
      <c r="E189" s="20">
        <v>0</v>
      </c>
    </row>
    <row r="190" spans="1:5" ht="63" x14ac:dyDescent="0.25">
      <c r="A190" s="31" t="s">
        <v>72</v>
      </c>
      <c r="B190" s="21" t="s">
        <v>18</v>
      </c>
      <c r="C190" s="15">
        <v>0</v>
      </c>
      <c r="D190" s="15">
        <v>0</v>
      </c>
      <c r="E190" s="44">
        <v>0</v>
      </c>
    </row>
    <row r="191" spans="1:5" ht="15.75" x14ac:dyDescent="0.25">
      <c r="A191" s="30"/>
      <c r="B191" s="18" t="s">
        <v>3</v>
      </c>
      <c r="C191" s="19"/>
      <c r="D191" s="19"/>
      <c r="E191" s="38"/>
    </row>
    <row r="192" spans="1:5" ht="15.75" x14ac:dyDescent="0.25">
      <c r="A192" s="30"/>
      <c r="B192" s="18" t="s">
        <v>64</v>
      </c>
      <c r="C192" s="19"/>
      <c r="D192" s="19"/>
      <c r="E192" s="38"/>
    </row>
    <row r="193" spans="1:5" ht="15.75" x14ac:dyDescent="0.25">
      <c r="A193" s="30"/>
      <c r="B193" s="18" t="s">
        <v>65</v>
      </c>
      <c r="C193" s="19"/>
      <c r="D193" s="19"/>
      <c r="E193" s="38"/>
    </row>
    <row r="194" spans="1:5" ht="47.25" x14ac:dyDescent="0.25">
      <c r="A194" s="30"/>
      <c r="B194" s="42" t="s">
        <v>19</v>
      </c>
      <c r="C194" s="19"/>
      <c r="D194" s="19"/>
      <c r="E194" s="38"/>
    </row>
    <row r="195" spans="1:5" ht="15.75" x14ac:dyDescent="0.25">
      <c r="A195" s="30"/>
      <c r="B195" s="18" t="s">
        <v>3</v>
      </c>
      <c r="C195" s="19"/>
      <c r="D195" s="19"/>
      <c r="E195" s="38"/>
    </row>
    <row r="196" spans="1:5" ht="15.75" x14ac:dyDescent="0.25">
      <c r="A196" s="30"/>
      <c r="B196" s="18" t="s">
        <v>64</v>
      </c>
      <c r="C196" s="19"/>
      <c r="D196" s="19"/>
      <c r="E196" s="38"/>
    </row>
    <row r="197" spans="1:5" ht="15.75" x14ac:dyDescent="0.25">
      <c r="A197" s="30"/>
      <c r="B197" s="18" t="s">
        <v>65</v>
      </c>
      <c r="C197" s="19"/>
      <c r="D197" s="19"/>
      <c r="E197" s="38"/>
    </row>
    <row r="198" spans="1:5" ht="31.5" x14ac:dyDescent="0.25">
      <c r="A198" s="30"/>
      <c r="B198" s="42" t="s">
        <v>20</v>
      </c>
      <c r="C198" s="19"/>
      <c r="D198" s="19"/>
      <c r="E198" s="38"/>
    </row>
    <row r="199" spans="1:5" ht="15.75" x14ac:dyDescent="0.25">
      <c r="A199" s="30"/>
      <c r="B199" s="18" t="s">
        <v>3</v>
      </c>
      <c r="C199" s="19"/>
      <c r="D199" s="19"/>
      <c r="E199" s="38"/>
    </row>
    <row r="200" spans="1:5" ht="15.75" x14ac:dyDescent="0.25">
      <c r="A200" s="30"/>
      <c r="B200" s="18" t="s">
        <v>64</v>
      </c>
      <c r="C200" s="19"/>
      <c r="D200" s="19"/>
      <c r="E200" s="38"/>
    </row>
    <row r="201" spans="1:5" ht="15.75" x14ac:dyDescent="0.25">
      <c r="A201" s="30"/>
      <c r="B201" s="18" t="s">
        <v>65</v>
      </c>
      <c r="C201" s="19"/>
      <c r="D201" s="19"/>
      <c r="E201" s="38"/>
    </row>
    <row r="202" spans="1:5" ht="78.75" x14ac:dyDescent="0.25">
      <c r="A202" s="31" t="s">
        <v>73</v>
      </c>
      <c r="B202" s="45" t="s">
        <v>21</v>
      </c>
      <c r="C202" s="15">
        <f>C203+C204+C205</f>
        <v>3885600</v>
      </c>
      <c r="D202" s="15">
        <f>D203+D204+D205</f>
        <v>871650.62</v>
      </c>
      <c r="E202" s="16">
        <f>D202/C202*100</f>
        <v>22.43284486308421</v>
      </c>
    </row>
    <row r="203" spans="1:5" ht="15.75" x14ac:dyDescent="0.25">
      <c r="A203" s="30"/>
      <c r="B203" s="18" t="s">
        <v>3</v>
      </c>
      <c r="C203" s="19">
        <v>0</v>
      </c>
      <c r="D203" s="19">
        <v>0</v>
      </c>
      <c r="E203" s="20">
        <v>0</v>
      </c>
    </row>
    <row r="204" spans="1:5" ht="15.75" x14ac:dyDescent="0.25">
      <c r="A204" s="30"/>
      <c r="B204" s="18" t="s">
        <v>64</v>
      </c>
      <c r="C204" s="19">
        <v>3821600</v>
      </c>
      <c r="D204" s="49">
        <v>854195.77</v>
      </c>
      <c r="E204" s="20">
        <f>D204/C204*100</f>
        <v>22.351783807829182</v>
      </c>
    </row>
    <row r="205" spans="1:5" ht="15.75" x14ac:dyDescent="0.25">
      <c r="A205" s="31"/>
      <c r="B205" s="18" t="s">
        <v>65</v>
      </c>
      <c r="C205" s="19">
        <v>64000</v>
      </c>
      <c r="D205" s="49">
        <v>17454.849999999999</v>
      </c>
      <c r="E205" s="20">
        <f>D205/C205*100</f>
        <v>27.273203124999995</v>
      </c>
    </row>
    <row r="206" spans="1:5" ht="78.75" x14ac:dyDescent="0.25">
      <c r="A206" s="24" t="s">
        <v>74</v>
      </c>
      <c r="B206" s="39" t="s">
        <v>25</v>
      </c>
      <c r="C206" s="15">
        <f>C207+C208+C209</f>
        <v>6000</v>
      </c>
      <c r="D206" s="15">
        <f>D207+D208+D209</f>
        <v>0</v>
      </c>
      <c r="E206" s="16">
        <f>D206/C206*100</f>
        <v>0</v>
      </c>
    </row>
    <row r="207" spans="1:5" ht="15.75" x14ac:dyDescent="0.25">
      <c r="A207" s="29"/>
      <c r="B207" s="18" t="s">
        <v>3</v>
      </c>
      <c r="C207" s="19">
        <v>0</v>
      </c>
      <c r="D207" s="19">
        <v>0</v>
      </c>
      <c r="E207" s="20">
        <v>0</v>
      </c>
    </row>
    <row r="208" spans="1:5" ht="15.75" x14ac:dyDescent="0.25">
      <c r="A208" s="29"/>
      <c r="B208" s="18" t="s">
        <v>64</v>
      </c>
      <c r="C208" s="19">
        <v>0</v>
      </c>
      <c r="D208" s="19">
        <v>0</v>
      </c>
      <c r="E208" s="20">
        <v>0</v>
      </c>
    </row>
    <row r="209" spans="1:5" ht="15.75" x14ac:dyDescent="0.25">
      <c r="A209" s="30"/>
      <c r="B209" s="18" t="s">
        <v>65</v>
      </c>
      <c r="C209" s="19">
        <v>6000</v>
      </c>
      <c r="D209" s="19">
        <v>0</v>
      </c>
      <c r="E209" s="20">
        <f>D209/C209*100</f>
        <v>0</v>
      </c>
    </row>
    <row r="210" spans="1:5" ht="68.25" customHeight="1" x14ac:dyDescent="0.25">
      <c r="A210" s="24" t="s">
        <v>75</v>
      </c>
      <c r="B210" s="14" t="s">
        <v>22</v>
      </c>
      <c r="C210" s="15">
        <v>0</v>
      </c>
      <c r="D210" s="15">
        <v>0</v>
      </c>
      <c r="E210" s="16">
        <v>0</v>
      </c>
    </row>
    <row r="211" spans="1:5" ht="15.75" x14ac:dyDescent="0.25">
      <c r="A211" s="29"/>
      <c r="B211" s="18" t="s">
        <v>3</v>
      </c>
      <c r="C211" s="19"/>
      <c r="D211" s="19"/>
      <c r="E211" s="20"/>
    </row>
    <row r="212" spans="1:5" ht="15.75" x14ac:dyDescent="0.25">
      <c r="A212" s="29"/>
      <c r="B212" s="18" t="s">
        <v>64</v>
      </c>
      <c r="C212" s="19"/>
      <c r="D212" s="19"/>
      <c r="E212" s="20"/>
    </row>
    <row r="213" spans="1:5" ht="15.75" x14ac:dyDescent="0.25">
      <c r="A213" s="30"/>
      <c r="B213" s="18" t="s">
        <v>65</v>
      </c>
      <c r="C213" s="19"/>
      <c r="D213" s="19"/>
      <c r="E213" s="20"/>
    </row>
    <row r="214" spans="1:5" ht="47.25" x14ac:dyDescent="0.25">
      <c r="A214" s="24" t="s">
        <v>77</v>
      </c>
      <c r="B214" s="14" t="s">
        <v>23</v>
      </c>
      <c r="C214" s="15">
        <v>0</v>
      </c>
      <c r="D214" s="15">
        <v>0</v>
      </c>
      <c r="E214" s="16">
        <v>0</v>
      </c>
    </row>
    <row r="215" spans="1:5" ht="15.75" x14ac:dyDescent="0.25">
      <c r="A215" s="29"/>
      <c r="B215" s="18" t="s">
        <v>3</v>
      </c>
      <c r="C215" s="19"/>
      <c r="D215" s="19"/>
      <c r="E215" s="20"/>
    </row>
    <row r="216" spans="1:5" ht="15.75" x14ac:dyDescent="0.25">
      <c r="A216" s="29"/>
      <c r="B216" s="18" t="s">
        <v>64</v>
      </c>
      <c r="C216" s="19"/>
      <c r="D216" s="19"/>
      <c r="E216" s="20"/>
    </row>
    <row r="217" spans="1:5" ht="15.75" x14ac:dyDescent="0.25">
      <c r="A217" s="30"/>
      <c r="B217" s="18" t="s">
        <v>65</v>
      </c>
      <c r="C217" s="19"/>
      <c r="D217" s="19"/>
      <c r="E217" s="20"/>
    </row>
    <row r="218" spans="1:5" ht="47.25" x14ac:dyDescent="0.25">
      <c r="A218" s="31" t="s">
        <v>76</v>
      </c>
      <c r="B218" s="39" t="s">
        <v>24</v>
      </c>
      <c r="C218" s="15">
        <v>0</v>
      </c>
      <c r="D218" s="15">
        <v>0</v>
      </c>
      <c r="E218" s="16">
        <v>0</v>
      </c>
    </row>
    <row r="219" spans="1:5" ht="15.75" x14ac:dyDescent="0.25">
      <c r="A219" s="30"/>
      <c r="B219" s="18" t="s">
        <v>3</v>
      </c>
      <c r="C219" s="19"/>
      <c r="D219" s="19"/>
      <c r="E219" s="20"/>
    </row>
    <row r="220" spans="1:5" ht="15.75" x14ac:dyDescent="0.25">
      <c r="A220" s="30"/>
      <c r="B220" s="18" t="s">
        <v>64</v>
      </c>
      <c r="C220" s="19"/>
      <c r="D220" s="19"/>
      <c r="E220" s="20"/>
    </row>
    <row r="221" spans="1:5" ht="15.75" x14ac:dyDescent="0.25">
      <c r="A221" s="30"/>
      <c r="B221" s="18" t="s">
        <v>65</v>
      </c>
      <c r="C221" s="19"/>
      <c r="D221" s="19"/>
      <c r="E221" s="20"/>
    </row>
    <row r="222" spans="1:5" x14ac:dyDescent="0.25">
      <c r="A222" s="2"/>
      <c r="B222" s="2"/>
      <c r="C222" s="3"/>
      <c r="D222" s="3"/>
      <c r="E222" s="3"/>
    </row>
    <row r="223" spans="1:5" x14ac:dyDescent="0.25">
      <c r="A223" s="2"/>
      <c r="B223" s="2"/>
      <c r="C223" s="3"/>
      <c r="D223" s="3"/>
      <c r="E223" s="3"/>
    </row>
  </sheetData>
  <mergeCells count="3">
    <mergeCell ref="A2:E2"/>
    <mergeCell ref="A3:E3"/>
    <mergeCell ref="D4:E4"/>
  </mergeCells>
  <pageMargins left="0.9055118110236221" right="0.31496062992125984" top="0.35433070866141736" bottom="0.35433070866141736" header="0" footer="0"/>
  <pageSetup paperSize="9" scale="67" fitToHeight="0" orientation="portrait" r:id="rId1"/>
  <rowBreaks count="2" manualBreakCount="2">
    <brk id="77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2020-10-08T11:50:30Z</dcterms:modified>
</cp:coreProperties>
</file>