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570" windowHeight="7785"/>
  </bookViews>
  <sheets>
    <sheet name=" 3 квартал 2020" sheetId="7" r:id="rId1"/>
  </sheets>
  <calcPr calcId="125725"/>
</workbook>
</file>

<file path=xl/calcChain.xml><?xml version="1.0" encoding="utf-8"?>
<calcChain xmlns="http://schemas.openxmlformats.org/spreadsheetml/2006/main">
  <c r="D187" i="7"/>
  <c r="E144"/>
  <c r="C23"/>
  <c r="D81" l="1"/>
  <c r="D80"/>
  <c r="D82"/>
  <c r="D141"/>
  <c r="D142"/>
  <c r="C140"/>
  <c r="C141"/>
  <c r="C142"/>
  <c r="C111" l="1"/>
  <c r="E109"/>
  <c r="E108"/>
  <c r="C170"/>
  <c r="D170"/>
  <c r="D167" s="1"/>
  <c r="D171"/>
  <c r="D179"/>
  <c r="D103" l="1"/>
  <c r="E101"/>
  <c r="E100"/>
  <c r="E84"/>
  <c r="D58" l="1"/>
  <c r="D57"/>
  <c r="D118"/>
  <c r="D117"/>
  <c r="D116"/>
  <c r="C118"/>
  <c r="C117"/>
  <c r="C116"/>
  <c r="E128"/>
  <c r="D55" l="1"/>
  <c r="E66"/>
  <c r="D59"/>
  <c r="E62"/>
  <c r="E154" l="1"/>
  <c r="E161" l="1"/>
  <c r="E160"/>
  <c r="C156" l="1"/>
  <c r="D140"/>
  <c r="C151"/>
  <c r="C143"/>
  <c r="C58" l="1"/>
  <c r="C57"/>
  <c r="C82"/>
  <c r="D175"/>
  <c r="C55" l="1"/>
  <c r="C81"/>
  <c r="C80"/>
  <c r="D99" l="1"/>
  <c r="E102"/>
  <c r="E86"/>
  <c r="C43"/>
  <c r="C203"/>
  <c r="D157"/>
  <c r="D156"/>
  <c r="D158"/>
  <c r="D10" s="1"/>
  <c r="C158"/>
  <c r="C10" s="1"/>
  <c r="C157"/>
  <c r="C9" s="1"/>
  <c r="E141"/>
  <c r="E140"/>
  <c r="E149"/>
  <c r="E148"/>
  <c r="E146"/>
  <c r="E190"/>
  <c r="E189"/>
  <c r="E188"/>
  <c r="C59"/>
  <c r="E59" s="1"/>
  <c r="D75"/>
  <c r="C71"/>
  <c r="C147"/>
  <c r="C139" s="1"/>
  <c r="C159"/>
  <c r="C163"/>
  <c r="C171"/>
  <c r="C175"/>
  <c r="C179"/>
  <c r="C183"/>
  <c r="C187"/>
  <c r="E187" s="1"/>
  <c r="C119"/>
  <c r="C167" l="1"/>
  <c r="D9"/>
  <c r="E9" s="1"/>
  <c r="E157"/>
  <c r="E156"/>
  <c r="D8"/>
  <c r="C155"/>
  <c r="E10"/>
  <c r="C8"/>
  <c r="E8" l="1"/>
  <c r="E114" l="1"/>
  <c r="E113"/>
  <c r="D111"/>
  <c r="E110"/>
  <c r="D107"/>
  <c r="C107"/>
  <c r="E106"/>
  <c r="C103"/>
  <c r="C99"/>
  <c r="E99" s="1"/>
  <c r="E98"/>
  <c r="D95"/>
  <c r="C95"/>
  <c r="E94"/>
  <c r="D91"/>
  <c r="C91"/>
  <c r="E90"/>
  <c r="E89"/>
  <c r="D87"/>
  <c r="C87"/>
  <c r="E107" l="1"/>
  <c r="E95"/>
  <c r="E111"/>
  <c r="E103"/>
  <c r="E91"/>
  <c r="E87"/>
  <c r="E85"/>
  <c r="D83"/>
  <c r="D79" s="1"/>
  <c r="C83"/>
  <c r="C79" s="1"/>
  <c r="E82"/>
  <c r="E81"/>
  <c r="E206"/>
  <c r="E205"/>
  <c r="D203"/>
  <c r="E203" s="1"/>
  <c r="E54"/>
  <c r="D51"/>
  <c r="C51"/>
  <c r="E46"/>
  <c r="D43"/>
  <c r="E42"/>
  <c r="D35"/>
  <c r="C35"/>
  <c r="E18"/>
  <c r="E14"/>
  <c r="E13"/>
  <c r="E12"/>
  <c r="D11"/>
  <c r="C11"/>
  <c r="E78"/>
  <c r="C75"/>
  <c r="E74"/>
  <c r="D71"/>
  <c r="E70"/>
  <c r="E69"/>
  <c r="D67"/>
  <c r="C67"/>
  <c r="D63"/>
  <c r="C63"/>
  <c r="E58"/>
  <c r="E57"/>
  <c r="E63" l="1"/>
  <c r="E35"/>
  <c r="E79"/>
  <c r="E83"/>
  <c r="D39"/>
  <c r="E51"/>
  <c r="C39"/>
  <c r="E43"/>
  <c r="E11"/>
  <c r="E75"/>
  <c r="E71"/>
  <c r="E67"/>
  <c r="E34"/>
  <c r="D31"/>
  <c r="C31"/>
  <c r="E30"/>
  <c r="D27"/>
  <c r="C27"/>
  <c r="E26"/>
  <c r="D23"/>
  <c r="C15"/>
  <c r="E210"/>
  <c r="D207"/>
  <c r="C207"/>
  <c r="E38"/>
  <c r="E186"/>
  <c r="D183"/>
  <c r="E182"/>
  <c r="E178"/>
  <c r="E174"/>
  <c r="E170"/>
  <c r="E166"/>
  <c r="D163"/>
  <c r="E162"/>
  <c r="D159"/>
  <c r="E158"/>
  <c r="D151"/>
  <c r="E150"/>
  <c r="D147"/>
  <c r="D143"/>
  <c r="E142"/>
  <c r="E138"/>
  <c r="E137"/>
  <c r="D135"/>
  <c r="C135"/>
  <c r="E130"/>
  <c r="E129"/>
  <c r="D127"/>
  <c r="C127"/>
  <c r="E125"/>
  <c r="E124"/>
  <c r="D123"/>
  <c r="C123"/>
  <c r="E122"/>
  <c r="E121"/>
  <c r="E120"/>
  <c r="D119"/>
  <c r="E118"/>
  <c r="E117"/>
  <c r="E116"/>
  <c r="D155" l="1"/>
  <c r="E155" s="1"/>
  <c r="E39"/>
  <c r="D15"/>
  <c r="E15" s="1"/>
  <c r="D139"/>
  <c r="E135"/>
  <c r="E147"/>
  <c r="E179"/>
  <c r="E123"/>
  <c r="E163"/>
  <c r="C115"/>
  <c r="E171"/>
  <c r="E31"/>
  <c r="E119"/>
  <c r="E151"/>
  <c r="E167"/>
  <c r="E183"/>
  <c r="E27"/>
  <c r="E143"/>
  <c r="E159"/>
  <c r="E175"/>
  <c r="E207"/>
  <c r="E127"/>
  <c r="D115"/>
  <c r="E23"/>
  <c r="D7" l="1"/>
  <c r="E115"/>
  <c r="E139" l="1"/>
  <c r="E55"/>
  <c r="C7"/>
  <c r="E7" s="1"/>
</calcChain>
</file>

<file path=xl/sharedStrings.xml><?xml version="1.0" encoding="utf-8"?>
<sst xmlns="http://schemas.openxmlformats.org/spreadsheetml/2006/main" count="248" uniqueCount="96">
  <si>
    <t>Форма:   (нарастающим итогом с начала года)</t>
  </si>
  <si>
    <t>№ п/п ГРБС</t>
  </si>
  <si>
    <t>Наименование муниципальной целевой программы,     источники финансирования</t>
  </si>
  <si>
    <t>Фактически профинансировано с начала года</t>
  </si>
  <si>
    <t>Объем ассигнований – всего, в т.ч.:</t>
  </si>
  <si>
    <t>Федеральный бюджет</t>
  </si>
  <si>
    <t>областной бюджет</t>
  </si>
  <si>
    <t>процент освоения (%)</t>
  </si>
  <si>
    <t>Отчет                                                                                                                                                                                                               о финансировании  муниципальных программ  в Гайском городском округе Оренбургской области</t>
  </si>
  <si>
    <t>Муниципальная программа «Безопасность населения Гайского городского округа»</t>
  </si>
  <si>
    <t xml:space="preserve"> Муниципальная программа «Комплексное развитие муниципального управления Гайского городского округа»</t>
  </si>
  <si>
    <t>муниципальный бюджет</t>
  </si>
  <si>
    <t xml:space="preserve">Федеральный бюджет </t>
  </si>
  <si>
    <t xml:space="preserve">Муниципальная программа  «Развитие системы градорегулирования муниципального образования Гайский городской округ Оренбургской области» </t>
  </si>
  <si>
    <t xml:space="preserve">Муниципальная программа " Управление муниципальными финанасами  Гайского городского округа </t>
  </si>
  <si>
    <t xml:space="preserve">Муниципальная программа «Экономическое развитие Гайского городского округа» </t>
  </si>
  <si>
    <t xml:space="preserve">Муниципальная программа "Создание комфортных условий проживания на территории Гайского городского округа" </t>
  </si>
  <si>
    <t xml:space="preserve">Муниципальная программа "Развитие образования Гайского городского округа Оренбургской области" </t>
  </si>
  <si>
    <t>Муниципальная программа "Развитие культуры  Гайского гордского округа"</t>
  </si>
  <si>
    <t>Муниципальная программа "Развитие физической культуры и массового спорта на территории Гайского гордского округа"</t>
  </si>
  <si>
    <t>Муниципальная программа "Управление муниципальным имуществом и земельными ресурсами на территориии муниципального образования Гайский городской округ"</t>
  </si>
  <si>
    <t xml:space="preserve">Муниципальная программа "Молодёж Гайского гордского округа" </t>
  </si>
  <si>
    <t>Муниципальная программа "Молодая семья в Гайском городском округе "</t>
  </si>
  <si>
    <t>Муниципальная программа "Комплексное развитие сельских территрий Гайского городского округа"</t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</si>
  <si>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"Создание условий  для обеспечения доступным и комфортным жильем сельского населения"</t>
    </r>
  </si>
  <si>
    <t xml:space="preserve"> Подпрограмма  2«Создание и развитие инфраструктуры на сельских территориях»</t>
  </si>
  <si>
    <t>Муниципальная программа  "Развитие сельского хозяйства и регулирования рынков сельскохозяйственной продукции, сырья и продовольствия Гайского городского округа Оренбургской области "</t>
  </si>
  <si>
    <t>Муниципальная программа "Энергосбережение и повышение энергетической эффективности Гайского городского округа"</t>
  </si>
  <si>
    <t>Муниципальная программа "Доступная среда муниципального образования  Гайский городской округ Оренбургской области"</t>
  </si>
  <si>
    <t>Муниципальная программа "Противодействие коррупции в Гайском городском округе"</t>
  </si>
  <si>
    <t>Муниципальная программа "Гармонизация межэтнических и межконфессиональных отношений на территории муниципального образования Гайский городской округ Оренбургской области"</t>
  </si>
  <si>
    <r>
      <t xml:space="preserve"> </t>
    </r>
    <r>
      <rPr>
        <u/>
        <sz val="12"/>
        <rFont val="Times New Roman"/>
        <family val="1"/>
        <charset val="204"/>
      </rPr>
      <t xml:space="preserve">Подпрограмма 1 </t>
    </r>
    <r>
      <rPr>
        <sz val="12"/>
        <rFont val="Times New Roman"/>
        <family val="1"/>
        <charset val="204"/>
      </rPr>
      <t>Противодействие экстремизму и профилактика терроризма на территории муниципального образования Гайский городской округ Оренбургской области</t>
    </r>
  </si>
  <si>
    <r>
      <t xml:space="preserve"> </t>
    </r>
    <r>
      <rPr>
        <u/>
        <sz val="12"/>
        <rFont val="Times New Roman"/>
        <family val="1"/>
        <charset val="204"/>
      </rPr>
      <t xml:space="preserve">Подпрограмма 2 </t>
    </r>
    <r>
      <rPr>
        <sz val="12"/>
        <rFont val="Times New Roman"/>
        <family val="1"/>
        <charset val="204"/>
      </rPr>
      <t>Гражданская оборона, противопожарная безопасность и защита населения от чрезвычайных ситуаций на территории муниципального образования Гайский городской округ Оренбургской области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</si>
  <si>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 xml:space="preserve"> Комплексные меры по профилактике наркомании и вредных зависимостей в муниципальном о образовании Гайский городской округ Оренбургской области</t>
    </r>
  </si>
  <si>
    <r>
      <t xml:space="preserve"> </t>
    </r>
    <r>
      <rPr>
        <u/>
        <sz val="12"/>
        <rFont val="Times New Roman"/>
        <family val="1"/>
        <charset val="204"/>
      </rPr>
      <t>Подпрограмма 4</t>
    </r>
    <r>
      <rPr>
        <sz val="12"/>
        <rFont val="Times New Roman"/>
        <family val="1"/>
        <charset val="204"/>
      </rPr>
      <t xml:space="preserve"> Профилактика правонарушений на территории муниципального образования Гайский городской округ Оренбургской области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</si>
  <si>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"Организация управления муниципальными финансами Гайского городского округа" </t>
    </r>
  </si>
  <si>
    <r>
      <rPr>
        <u/>
        <sz val="12"/>
        <rFont val="Times New Roman"/>
        <family val="1"/>
        <charset val="204"/>
      </rPr>
      <t>Подпрограмма 2 "</t>
    </r>
    <r>
      <rPr>
        <sz val="12"/>
        <rFont val="Times New Roman"/>
        <family val="1"/>
        <charset val="204"/>
      </rPr>
      <t xml:space="preserve">Повышение эффективности бюджетных расходов Гайского городского округа" 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</si>
  <si>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>"Организация и осуществление внутреннего муниципального финансового контроля в финансово –бюджетной сфере"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</si>
  <si>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"Повышение инвестиционной привлекательности МО Гайский городской округ"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</si>
  <si>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"Развитие малого и среднего предпринимательства"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</si>
  <si>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 xml:space="preserve"> "Развитие торговли в муниципальном образовании Гайский городской округ"</t>
    </r>
  </si>
  <si>
    <r>
      <rPr>
        <u/>
        <sz val="12"/>
        <rFont val="Times New Roman"/>
        <family val="1"/>
        <charset val="204"/>
      </rPr>
      <t xml:space="preserve"> Подпрограмма 4 "</t>
    </r>
    <r>
      <rPr>
        <sz val="12"/>
        <rFont val="Times New Roman"/>
        <family val="1"/>
        <charset val="204"/>
      </rPr>
      <t>Организация пассажирских перевозок автомобильным транспортом в муниципальном образовании Гайский городской округ"</t>
    </r>
  </si>
  <si>
    <r>
      <rPr>
        <u/>
        <sz val="12"/>
        <rFont val="Times New Roman"/>
        <family val="1"/>
        <charset val="204"/>
      </rPr>
      <t>Подпрограмма 5</t>
    </r>
    <r>
      <rPr>
        <sz val="12"/>
        <rFont val="Times New Roman"/>
        <family val="1"/>
        <charset val="204"/>
      </rPr>
      <t xml:space="preserve"> Организация предоставления государственных и муниципальных услуг на базе  муниципального автономного учреждения «Гайский многофункциональный центр предоставления государственных и муниципальных услуг»</t>
    </r>
  </si>
  <si>
    <r>
      <rPr>
        <u/>
        <sz val="12"/>
        <rFont val="Times New Roman"/>
        <family val="1"/>
        <charset val="204"/>
      </rPr>
      <t>Подпрограмма 1 "</t>
    </r>
    <r>
      <rPr>
        <sz val="12"/>
        <rFont val="Times New Roman"/>
        <family val="1"/>
        <charset val="204"/>
      </rPr>
      <t>Комплексное освоение и развитие территории Гайского городского округа в целях жилищного строительства"</t>
    </r>
  </si>
  <si>
    <r>
      <rPr>
        <u/>
        <sz val="12"/>
        <rFont val="Times New Roman"/>
        <family val="1"/>
        <charset val="204"/>
      </rPr>
      <t>Подпрограмма 2 "</t>
    </r>
    <r>
      <rPr>
        <sz val="12"/>
        <rFont val="Times New Roman"/>
        <family val="1"/>
        <charset val="204"/>
      </rPr>
      <t>Переселение граждан Гайского городского округа из аварийного жилищного фонда"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</si>
  <si>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 xml:space="preserve"> "Модернизация объектов коммунальной инфраструктуры Гайского городского округа"</t>
    </r>
  </si>
  <si>
    <r>
      <rPr>
        <u/>
        <sz val="12"/>
        <rFont val="Times New Roman"/>
        <family val="1"/>
        <charset val="204"/>
      </rPr>
      <t>Подпрограмма 4</t>
    </r>
    <r>
      <rPr>
        <sz val="12"/>
        <rFont val="Times New Roman"/>
        <family val="1"/>
        <charset val="204"/>
      </rPr>
      <t xml:space="preserve"> Благоустройство территории Гайского городского округа</t>
    </r>
  </si>
  <si>
    <r>
      <rPr>
        <u/>
        <sz val="12"/>
        <rFont val="Times New Roman"/>
        <family val="1"/>
        <charset val="204"/>
      </rPr>
      <t>Подпрограмма 5</t>
    </r>
    <r>
      <rPr>
        <sz val="12"/>
        <rFont val="Times New Roman"/>
        <family val="1"/>
        <charset val="204"/>
      </rPr>
      <t xml:space="preserve"> Формирование комфортной городской среды на территории Гайского городского округа</t>
    </r>
  </si>
  <si>
    <r>
      <rPr>
        <u/>
        <sz val="12"/>
        <rFont val="Times New Roman"/>
        <family val="1"/>
        <charset val="204"/>
      </rPr>
      <t>Подпрограмма 6</t>
    </r>
    <r>
      <rPr>
        <sz val="12"/>
        <rFont val="Times New Roman"/>
        <family val="1"/>
        <charset val="204"/>
      </rPr>
      <t xml:space="preserve"> Оздоровление экологической обстановки на территории Гайского городского округа</t>
    </r>
  </si>
  <si>
    <r>
      <rPr>
        <u/>
        <sz val="12"/>
        <rFont val="Times New Roman"/>
        <family val="1"/>
        <charset val="204"/>
      </rPr>
      <t>Подпрограмма 7</t>
    </r>
    <r>
      <rPr>
        <sz val="12"/>
        <rFont val="Times New Roman"/>
        <family val="1"/>
        <charset val="204"/>
      </rPr>
      <t xml:space="preserve"> Повышение безопасности дорожного движения на территории Гайского городского округа </t>
    </r>
  </si>
  <si>
    <r>
      <rPr>
        <u/>
        <sz val="12"/>
        <rFont val="Times New Roman"/>
        <family val="1"/>
        <charset val="204"/>
      </rPr>
      <t xml:space="preserve">Подпрограмма 8 </t>
    </r>
    <r>
      <rPr>
        <sz val="12"/>
        <rFont val="Times New Roman"/>
        <family val="1"/>
        <charset val="204"/>
      </rPr>
      <t>Обеспечение условий реализации программы</t>
    </r>
  </si>
  <si>
    <r>
      <t xml:space="preserve"> </t>
    </r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"Развитие дошкольного, общего образования и дополнительного образования детей" 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</si>
  <si>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"Защита прав детей, государственная поддержка детей-сирот и детей, оставшихся без попечения родителей"</t>
    </r>
  </si>
  <si>
    <r>
      <rPr>
        <u/>
        <sz val="12"/>
        <rFont val="Times New Roman"/>
        <family val="1"/>
        <charset val="204"/>
      </rPr>
      <t xml:space="preserve">Подпрграмма 3 </t>
    </r>
    <r>
      <rPr>
        <sz val="12"/>
        <rFont val="Times New Roman"/>
        <family val="1"/>
        <charset val="204"/>
      </rPr>
      <t>Совершенствование организации питания в образовательных организациях</t>
    </r>
  </si>
  <si>
    <r>
      <rPr>
        <u/>
        <sz val="12"/>
        <rFont val="Times New Roman"/>
        <family val="1"/>
        <charset val="204"/>
      </rPr>
      <t xml:space="preserve"> Подпрограмма 4 Б</t>
    </r>
    <r>
      <rPr>
        <sz val="12"/>
        <rFont val="Times New Roman"/>
        <family val="1"/>
        <charset val="204"/>
      </rPr>
      <t>езопасность образовательных организаций</t>
    </r>
  </si>
  <si>
    <r>
      <rPr>
        <u/>
        <sz val="12"/>
        <rFont val="Times New Roman"/>
        <family val="1"/>
        <charset val="204"/>
      </rPr>
      <t>Подпрограмма 5</t>
    </r>
    <r>
      <rPr>
        <sz val="12"/>
        <rFont val="Times New Roman"/>
        <family val="1"/>
        <charset val="204"/>
      </rPr>
      <t xml:space="preserve"> Обеспечение информационно-методической и финансово-хозяйственной деятельности организаций  образования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</si>
  <si>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"Наследие"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</si>
  <si>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  «Культура и искусство"</t>
    </r>
  </si>
  <si>
    <r>
      <rPr>
        <u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>3 Обеспечение условий реализации программы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</si>
  <si>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"Развитие физической культуры и массового спорта"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</si>
  <si>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"Эффективное планирование и управление системой физической культуры и массового спорта"</t>
    </r>
  </si>
  <si>
    <r>
      <rPr>
        <u/>
        <sz val="12"/>
        <rFont val="Times New Roman"/>
        <family val="1"/>
        <charset val="204"/>
      </rPr>
      <t>Подпрограмма 1 "</t>
    </r>
    <r>
      <rPr>
        <sz val="12"/>
        <rFont val="Times New Roman"/>
        <family val="1"/>
        <charset val="204"/>
      </rPr>
      <t>Управление и распоряжение земельными ресурсами2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</si>
  <si>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Управление и распоряжение муниципальной собственностью</t>
    </r>
  </si>
  <si>
    <r>
      <rPr>
        <u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>3 Обеспечение условий по реализации Программы</t>
    </r>
  </si>
  <si>
    <t xml:space="preserve">                                        Утвержденный лимит на текущий год</t>
  </si>
  <si>
    <t xml:space="preserve">          (исчисляется в рублях)</t>
  </si>
  <si>
    <t>Областной бюджет</t>
  </si>
  <si>
    <t>Муниципальный бюджет</t>
  </si>
  <si>
    <t>Муниципальный  бюджет</t>
  </si>
  <si>
    <t xml:space="preserve">Областной бюджет </t>
  </si>
  <si>
    <t>1. Администрация Гайского городского округа</t>
  </si>
  <si>
    <t>4. Финансовое управление администрации Гайского городского округа</t>
  </si>
  <si>
    <t>3.  Управление Архитектуры и градостроительства Гайского городского округа</t>
  </si>
  <si>
    <t>2. Администрация Гайского городского округа</t>
  </si>
  <si>
    <t>5. Администрация Гайского городского округа</t>
  </si>
  <si>
    <t>6.  Отдел жилищно-коммунального хозяйства и капитального строительства администрации Гайского городского округа</t>
  </si>
  <si>
    <t>7. Отдел образования администрации Гайского городского округа</t>
  </si>
  <si>
    <t>8. Управление культуры и архивного дела  администрации Гайского городского округа</t>
  </si>
  <si>
    <t>9. Комитет по физической культуре, спорту и туризму администрации Гасйкого городского округа</t>
  </si>
  <si>
    <t>10. МКУ Комитет по управлению имуществом администрции Гайского городского округа</t>
  </si>
  <si>
    <t>11. Администрация Гайского городского округа</t>
  </si>
  <si>
    <t>12. Администрация Гайского городского округа</t>
  </si>
  <si>
    <t>13. Управление сельского хозяйства администрации Гайского городского округа</t>
  </si>
  <si>
    <t>14. Управление сельского хозяйства администрации Гайского городского округа</t>
  </si>
  <si>
    <t>15. Администрация Гайского родоского округа</t>
  </si>
  <si>
    <t>16. Администрация  Гайского городского округа</t>
  </si>
  <si>
    <t>17. Администрация Гайского городского округа</t>
  </si>
  <si>
    <t>18. Администарция Гайского городского округа</t>
  </si>
  <si>
    <t>Муниципальныйбюджет</t>
  </si>
  <si>
    <t>Муниципльный бюджет</t>
  </si>
  <si>
    <t>за   2020  год</t>
  </si>
  <si>
    <t>Гайского городского округа</t>
  </si>
  <si>
    <t xml:space="preserve">                                                  Г.Ю. Данилина</t>
  </si>
  <si>
    <t>исп. Сомова Е.А.</t>
  </si>
  <si>
    <t xml:space="preserve"> 4-09-40</t>
  </si>
  <si>
    <t xml:space="preserve">Начальник Финансового управления администрации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</si>
</sst>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scheme val="minor"/>
    </font>
    <font>
      <i/>
      <sz val="12"/>
      <name val="Times New Roman CYR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7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Fill="1"/>
    <xf numFmtId="0" fontId="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2" fontId="9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16" fontId="1" fillId="0" borderId="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Border="1"/>
    <xf numFmtId="0" fontId="8" fillId="0" borderId="4" xfId="0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11" fillId="0" borderId="0" xfId="0" applyFont="1"/>
    <xf numFmtId="164" fontId="11" fillId="0" borderId="0" xfId="0" applyNumberFormat="1" applyFont="1"/>
    <xf numFmtId="0" fontId="12" fillId="0" borderId="3" xfId="0" applyFont="1" applyFill="1" applyBorder="1" applyAlignment="1">
      <alignment horizontal="left" vertical="center" wrapText="1"/>
    </xf>
    <xf numFmtId="16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Border="1"/>
    <xf numFmtId="0" fontId="14" fillId="0" borderId="3" xfId="0" applyFont="1" applyFill="1" applyBorder="1" applyAlignment="1">
      <alignment horizontal="left"/>
    </xf>
    <xf numFmtId="0" fontId="14" fillId="0" borderId="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 wrapText="1"/>
    </xf>
    <xf numFmtId="164" fontId="15" fillId="0" borderId="3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14" fillId="0" borderId="3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8" fillId="0" borderId="5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14" fillId="0" borderId="0" xfId="0" applyFont="1" applyFill="1"/>
    <xf numFmtId="0" fontId="14" fillId="0" borderId="3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64" fontId="0" fillId="0" borderId="0" xfId="0" applyNumberFormat="1" applyAlignment="1"/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center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2"/>
  <sheetViews>
    <sheetView tabSelected="1" topLeftCell="A217" zoomScaleNormal="100" zoomScaleSheetLayoutView="110" workbookViewId="0">
      <selection activeCell="A225" sqref="A225:B226"/>
    </sheetView>
  </sheetViews>
  <sheetFormatPr defaultRowHeight="15"/>
  <cols>
    <col min="1" max="1" width="25.5703125" customWidth="1"/>
    <col min="2" max="2" width="45.85546875" customWidth="1"/>
    <col min="3" max="3" width="20.140625" style="5" customWidth="1"/>
    <col min="4" max="4" width="21.7109375" style="5" customWidth="1"/>
    <col min="5" max="5" width="25.140625" style="5" customWidth="1"/>
    <col min="6" max="6" width="13" customWidth="1"/>
    <col min="7" max="7" width="9.7109375" bestFit="1" customWidth="1"/>
  </cols>
  <sheetData>
    <row r="2" spans="1:8" ht="61.5" customHeight="1">
      <c r="A2" s="1"/>
      <c r="B2" s="66" t="s">
        <v>8</v>
      </c>
      <c r="C2" s="66"/>
      <c r="D2" s="66"/>
      <c r="E2" s="66"/>
    </row>
    <row r="3" spans="1:8">
      <c r="A3" s="6"/>
      <c r="B3" s="2"/>
      <c r="C3" s="3"/>
      <c r="D3" s="3"/>
      <c r="E3" s="4"/>
    </row>
    <row r="4" spans="1:8" ht="19.5" thickBot="1">
      <c r="A4" s="6"/>
      <c r="B4" s="67" t="s">
        <v>90</v>
      </c>
      <c r="C4" s="67"/>
      <c r="D4" s="67"/>
      <c r="E4" s="67"/>
    </row>
    <row r="5" spans="1:8" ht="15.75" thickBot="1">
      <c r="A5" s="68" t="s">
        <v>0</v>
      </c>
      <c r="B5" s="69"/>
      <c r="C5" s="69"/>
      <c r="D5" s="70"/>
      <c r="E5" s="17" t="s">
        <v>65</v>
      </c>
    </row>
    <row r="6" spans="1:8" ht="69.75" customHeight="1" thickBot="1">
      <c r="A6" s="7" t="s">
        <v>1</v>
      </c>
      <c r="B6" s="8" t="s">
        <v>2</v>
      </c>
      <c r="C6" s="9" t="s">
        <v>64</v>
      </c>
      <c r="D6" s="9" t="s">
        <v>3</v>
      </c>
      <c r="E6" s="10" t="s">
        <v>7</v>
      </c>
    </row>
    <row r="7" spans="1:8" ht="16.5" thickBot="1">
      <c r="A7" s="11"/>
      <c r="B7" s="12" t="s">
        <v>4</v>
      </c>
      <c r="C7" s="56">
        <f>C11+C15+C35+C39+C55+C79+C115+C139+C155+C167+C183+C187+C191+C203+C207+C211+C215+C219</f>
        <v>1295749707.99</v>
      </c>
      <c r="D7" s="56">
        <f>D11+D15+D35+D39+D55+D79+D115+D139+D155+D167+D183+D187+D191+D203+D207+D211+D215+D219</f>
        <v>1264090745.8600001</v>
      </c>
      <c r="E7" s="54">
        <f t="shared" ref="E7:E15" si="0">D7/C7*100</f>
        <v>97.556706983240602</v>
      </c>
    </row>
    <row r="8" spans="1:8" ht="16.5" thickBot="1">
      <c r="A8" s="11"/>
      <c r="B8" s="12" t="s">
        <v>5</v>
      </c>
      <c r="C8" s="56">
        <f>C12+C16+C36+C40+C56+C80+C116+C140+C156+C168+C184+C188+C204+C208</f>
        <v>114657455.42</v>
      </c>
      <c r="D8" s="56">
        <f>D12+D16+D36+D40+D56+D80+D116+D140+D156+D168+D184+D188+D204+D208</f>
        <v>113810512.88000001</v>
      </c>
      <c r="E8" s="54">
        <f t="shared" si="0"/>
        <v>99.261327981771814</v>
      </c>
    </row>
    <row r="9" spans="1:8" ht="16.5" thickBot="1">
      <c r="A9" s="11"/>
      <c r="B9" s="12" t="s">
        <v>66</v>
      </c>
      <c r="C9" s="56">
        <f>C13+C17+C37+C41+C57+C81+C117+C141+C157+C169+C185+C189+C205+C209</f>
        <v>459670397.57999998</v>
      </c>
      <c r="D9" s="56">
        <f>D13+D17+D37+D41+D57+D81+D117+D141+D157+D169+D185+D189+D205+D209</f>
        <v>433521288.28000003</v>
      </c>
      <c r="E9" s="54">
        <f t="shared" si="0"/>
        <v>94.311334939629432</v>
      </c>
    </row>
    <row r="10" spans="1:8" ht="16.5" thickBot="1">
      <c r="A10" s="11"/>
      <c r="B10" s="12" t="s">
        <v>68</v>
      </c>
      <c r="C10" s="56">
        <f>C14+C18+C38+C42+C58+C82+C118+C142+C158+C170+C186+C190+C206+C210</f>
        <v>721421854.99000001</v>
      </c>
      <c r="D10" s="56">
        <f>D14+D18+D38+D42+D58+D82+D118+D142++D158+D170+D186+D190+D206+D210</f>
        <v>716758944.69999993</v>
      </c>
      <c r="E10" s="54">
        <f t="shared" si="0"/>
        <v>99.353649981942297</v>
      </c>
      <c r="F10" s="5"/>
      <c r="G10" s="5"/>
      <c r="H10" s="5"/>
    </row>
    <row r="11" spans="1:8" ht="48" thickBot="1">
      <c r="A11" s="7" t="s">
        <v>70</v>
      </c>
      <c r="B11" s="19" t="s">
        <v>10</v>
      </c>
      <c r="C11" s="55">
        <f>C12+C13+C14</f>
        <v>77416851.790000007</v>
      </c>
      <c r="D11" s="55">
        <f>D12+D13+D14</f>
        <v>76526536.950000003</v>
      </c>
      <c r="E11" s="21">
        <f t="shared" si="0"/>
        <v>98.849972816751759</v>
      </c>
    </row>
    <row r="12" spans="1:8" ht="16.5" thickBot="1">
      <c r="A12" s="37"/>
      <c r="B12" s="41" t="s">
        <v>5</v>
      </c>
      <c r="C12" s="56">
        <v>2068800</v>
      </c>
      <c r="D12" s="56">
        <v>2032200</v>
      </c>
      <c r="E12" s="16">
        <f t="shared" si="0"/>
        <v>98.230858468677496</v>
      </c>
    </row>
    <row r="13" spans="1:8" ht="16.5" thickBot="1">
      <c r="A13" s="37"/>
      <c r="B13" s="41" t="s">
        <v>66</v>
      </c>
      <c r="C13" s="56">
        <v>1494300</v>
      </c>
      <c r="D13" s="56">
        <v>1484800</v>
      </c>
      <c r="E13" s="16">
        <f t="shared" si="0"/>
        <v>99.364250819781844</v>
      </c>
    </row>
    <row r="14" spans="1:8" ht="16.5" thickBot="1">
      <c r="A14" s="37"/>
      <c r="B14" s="41" t="s">
        <v>68</v>
      </c>
      <c r="C14" s="56">
        <v>73853751.790000007</v>
      </c>
      <c r="D14" s="56">
        <v>73009536.950000003</v>
      </c>
      <c r="E14" s="16">
        <f t="shared" si="0"/>
        <v>98.856910015349669</v>
      </c>
    </row>
    <row r="15" spans="1:8" ht="48" thickBot="1">
      <c r="A15" s="7" t="s">
        <v>73</v>
      </c>
      <c r="B15" s="22" t="s">
        <v>9</v>
      </c>
      <c r="C15" s="55">
        <f>C19+C23+C27+C31</f>
        <v>2905195.8200000003</v>
      </c>
      <c r="D15" s="55">
        <f>D19+D23+D27+D31</f>
        <v>2823881.6700000004</v>
      </c>
      <c r="E15" s="21">
        <f t="shared" si="0"/>
        <v>97.201078514562923</v>
      </c>
    </row>
    <row r="16" spans="1:8" ht="16.5" thickBot="1">
      <c r="A16" s="7"/>
      <c r="B16" s="46" t="s">
        <v>5</v>
      </c>
      <c r="C16" s="56">
        <v>0</v>
      </c>
      <c r="D16" s="56">
        <v>0</v>
      </c>
      <c r="E16" s="16">
        <v>0</v>
      </c>
    </row>
    <row r="17" spans="1:5" ht="16.5" thickBot="1">
      <c r="A17" s="38"/>
      <c r="B17" s="41" t="s">
        <v>66</v>
      </c>
      <c r="C17" s="56">
        <v>0</v>
      </c>
      <c r="D17" s="56">
        <v>0</v>
      </c>
      <c r="E17" s="16">
        <v>0</v>
      </c>
    </row>
    <row r="18" spans="1:5" ht="16.5" thickBot="1">
      <c r="A18" s="39"/>
      <c r="B18" s="41" t="s">
        <v>68</v>
      </c>
      <c r="C18" s="56">
        <v>2905195.82</v>
      </c>
      <c r="D18" s="56">
        <v>2823881.67</v>
      </c>
      <c r="E18" s="16">
        <f>D18/C18*100</f>
        <v>97.201078514562923</v>
      </c>
    </row>
    <row r="19" spans="1:5" ht="79.5" thickBot="1">
      <c r="A19" s="38"/>
      <c r="B19" s="24" t="s">
        <v>31</v>
      </c>
      <c r="C19" s="56">
        <v>0</v>
      </c>
      <c r="D19" s="56">
        <v>0</v>
      </c>
      <c r="E19" s="16">
        <v>0</v>
      </c>
    </row>
    <row r="20" spans="1:5" ht="16.5" thickBot="1">
      <c r="A20" s="39"/>
      <c r="B20" s="43" t="s">
        <v>5</v>
      </c>
      <c r="C20" s="56"/>
      <c r="D20" s="56"/>
      <c r="E20" s="16"/>
    </row>
    <row r="21" spans="1:5" ht="16.5" thickBot="1">
      <c r="A21" s="39"/>
      <c r="B21" s="42" t="s">
        <v>66</v>
      </c>
      <c r="C21" s="56"/>
      <c r="D21" s="56"/>
      <c r="E21" s="16"/>
    </row>
    <row r="22" spans="1:5" ht="16.5" thickBot="1">
      <c r="A22" s="39"/>
      <c r="B22" s="43" t="s">
        <v>67</v>
      </c>
      <c r="C22" s="56"/>
      <c r="D22" s="56"/>
      <c r="E22" s="16"/>
    </row>
    <row r="23" spans="1:5" ht="95.25" thickBot="1">
      <c r="A23" s="38"/>
      <c r="B23" s="24" t="s">
        <v>32</v>
      </c>
      <c r="C23" s="56">
        <f>C24+C25+C26</f>
        <v>2842765.12</v>
      </c>
      <c r="D23" s="56">
        <f>D24+D25+D26</f>
        <v>2761450.97</v>
      </c>
      <c r="E23" s="16">
        <f>D23/C23*100</f>
        <v>97.139610675960455</v>
      </c>
    </row>
    <row r="24" spans="1:5" ht="16.5" thickBot="1">
      <c r="A24" s="39"/>
      <c r="B24" s="42" t="s">
        <v>5</v>
      </c>
      <c r="C24" s="56">
        <v>0</v>
      </c>
      <c r="D24" s="56">
        <v>0</v>
      </c>
      <c r="E24" s="16">
        <v>0</v>
      </c>
    </row>
    <row r="25" spans="1:5" ht="16.5" thickBot="1">
      <c r="A25" s="39"/>
      <c r="B25" s="42" t="s">
        <v>66</v>
      </c>
      <c r="C25" s="56">
        <v>0</v>
      </c>
      <c r="D25" s="56">
        <v>0</v>
      </c>
      <c r="E25" s="16">
        <v>0</v>
      </c>
    </row>
    <row r="26" spans="1:5" ht="16.5" thickBot="1">
      <c r="A26" s="39"/>
      <c r="B26" s="41" t="s">
        <v>67</v>
      </c>
      <c r="C26" s="56">
        <v>2842765.12</v>
      </c>
      <c r="D26" s="56">
        <v>2761450.97</v>
      </c>
      <c r="E26" s="16">
        <f>D26/C26*100</f>
        <v>97.139610675960455</v>
      </c>
    </row>
    <row r="27" spans="1:5" ht="79.5" thickBot="1">
      <c r="A27" s="39"/>
      <c r="B27" s="25" t="s">
        <v>33</v>
      </c>
      <c r="C27" s="56">
        <f>C28+C29+C30</f>
        <v>12800</v>
      </c>
      <c r="D27" s="56">
        <f>D28+D29+D30</f>
        <v>12800</v>
      </c>
      <c r="E27" s="16">
        <f>D27/C27*100</f>
        <v>100</v>
      </c>
    </row>
    <row r="28" spans="1:5" ht="16.5" thickBot="1">
      <c r="A28" s="39"/>
      <c r="B28" s="45" t="s">
        <v>5</v>
      </c>
      <c r="C28" s="56">
        <v>0</v>
      </c>
      <c r="D28" s="56">
        <v>0</v>
      </c>
      <c r="E28" s="16">
        <v>0</v>
      </c>
    </row>
    <row r="29" spans="1:5" ht="16.5" thickBot="1">
      <c r="A29" s="39"/>
      <c r="B29" s="45" t="s">
        <v>66</v>
      </c>
      <c r="C29" s="56">
        <v>0</v>
      </c>
      <c r="D29" s="56">
        <v>0</v>
      </c>
      <c r="E29" s="16">
        <v>0</v>
      </c>
    </row>
    <row r="30" spans="1:5" ht="16.5" thickBot="1">
      <c r="A30" s="39"/>
      <c r="B30" s="45" t="s">
        <v>67</v>
      </c>
      <c r="C30" s="56">
        <v>12800</v>
      </c>
      <c r="D30" s="56">
        <v>12800</v>
      </c>
      <c r="E30" s="16">
        <f>D30/C30*100</f>
        <v>100</v>
      </c>
    </row>
    <row r="31" spans="1:5" ht="63.75" thickBot="1">
      <c r="A31" s="39"/>
      <c r="B31" s="26" t="s">
        <v>34</v>
      </c>
      <c r="C31" s="56">
        <f>C32+C33+C34</f>
        <v>49630.7</v>
      </c>
      <c r="D31" s="56">
        <f>D32+D33+D34</f>
        <v>49630.7</v>
      </c>
      <c r="E31" s="16">
        <f>D31/C31*100</f>
        <v>100</v>
      </c>
    </row>
    <row r="32" spans="1:5" ht="16.5" thickBot="1">
      <c r="A32" s="39"/>
      <c r="B32" s="42" t="s">
        <v>5</v>
      </c>
      <c r="C32" s="56">
        <v>0</v>
      </c>
      <c r="D32" s="56">
        <v>0</v>
      </c>
      <c r="E32" s="16">
        <v>0</v>
      </c>
    </row>
    <row r="33" spans="1:5" ht="16.5" thickBot="1">
      <c r="A33" s="39"/>
      <c r="B33" s="42" t="s">
        <v>66</v>
      </c>
      <c r="C33" s="56">
        <v>0</v>
      </c>
      <c r="D33" s="56">
        <v>0</v>
      </c>
      <c r="E33" s="16">
        <v>0</v>
      </c>
    </row>
    <row r="34" spans="1:5" ht="16.5" thickBot="1">
      <c r="A34" s="39"/>
      <c r="B34" s="44" t="s">
        <v>67</v>
      </c>
      <c r="C34" s="56">
        <v>49630.7</v>
      </c>
      <c r="D34" s="56">
        <v>49630.7</v>
      </c>
      <c r="E34" s="16">
        <f>D34/C34*100</f>
        <v>100</v>
      </c>
    </row>
    <row r="35" spans="1:5" ht="79.5" thickBot="1">
      <c r="A35" s="39" t="s">
        <v>72</v>
      </c>
      <c r="B35" s="19" t="s">
        <v>13</v>
      </c>
      <c r="C35" s="55">
        <f>C36+C37+C38</f>
        <v>7930500</v>
      </c>
      <c r="D35" s="55">
        <f>D36+D37+D38</f>
        <v>7907435.4400000004</v>
      </c>
      <c r="E35" s="21">
        <f>D35/C35*100</f>
        <v>99.709166382951892</v>
      </c>
    </row>
    <row r="36" spans="1:5" ht="16.5" thickBot="1">
      <c r="A36" s="27"/>
      <c r="B36" s="41" t="s">
        <v>5</v>
      </c>
      <c r="C36" s="56">
        <v>0</v>
      </c>
      <c r="D36" s="56">
        <v>0</v>
      </c>
      <c r="E36" s="16">
        <v>0</v>
      </c>
    </row>
    <row r="37" spans="1:5" ht="16.5" thickBot="1">
      <c r="A37" s="27"/>
      <c r="B37" s="41" t="s">
        <v>66</v>
      </c>
      <c r="C37" s="56">
        <v>0</v>
      </c>
      <c r="D37" s="56">
        <v>0</v>
      </c>
      <c r="E37" s="16">
        <v>0</v>
      </c>
    </row>
    <row r="38" spans="1:5" ht="16.5" thickBot="1">
      <c r="A38" s="13"/>
      <c r="B38" s="41" t="s">
        <v>68</v>
      </c>
      <c r="C38" s="56">
        <v>7930500</v>
      </c>
      <c r="D38" s="56">
        <v>7907435.4400000004</v>
      </c>
      <c r="E38" s="16">
        <f>D38/C38*100</f>
        <v>99.709166382951892</v>
      </c>
    </row>
    <row r="39" spans="1:5" ht="78" customHeight="1" thickBot="1">
      <c r="A39" s="31" t="s">
        <v>71</v>
      </c>
      <c r="B39" s="19" t="s">
        <v>14</v>
      </c>
      <c r="C39" s="55">
        <f>C43+C47+C51</f>
        <v>18168575.420000002</v>
      </c>
      <c r="D39" s="55">
        <f>D43+D47+D51</f>
        <v>18047041.57</v>
      </c>
      <c r="E39" s="21">
        <f>D39/C39*100</f>
        <v>99.331076613380404</v>
      </c>
    </row>
    <row r="40" spans="1:5" ht="16.5" thickBot="1">
      <c r="A40" s="13"/>
      <c r="B40" s="41" t="s">
        <v>5</v>
      </c>
      <c r="C40" s="56">
        <v>0</v>
      </c>
      <c r="D40" s="56">
        <v>0</v>
      </c>
      <c r="E40" s="16">
        <v>0</v>
      </c>
    </row>
    <row r="41" spans="1:5" ht="16.5" thickBot="1">
      <c r="A41" s="13"/>
      <c r="B41" s="41" t="s">
        <v>66</v>
      </c>
      <c r="C41" s="56">
        <v>0</v>
      </c>
      <c r="D41" s="56">
        <v>0</v>
      </c>
      <c r="E41" s="16">
        <v>0</v>
      </c>
    </row>
    <row r="42" spans="1:5" ht="16.5" thickBot="1">
      <c r="A42" s="13"/>
      <c r="B42" s="41" t="s">
        <v>68</v>
      </c>
      <c r="C42" s="56">
        <v>18168575.420000002</v>
      </c>
      <c r="D42" s="56">
        <v>18047041.57</v>
      </c>
      <c r="E42" s="16">
        <f>D42/C42*100</f>
        <v>99.331076613380404</v>
      </c>
    </row>
    <row r="43" spans="1:5" ht="48" thickBot="1">
      <c r="A43" s="27"/>
      <c r="B43" s="28" t="s">
        <v>35</v>
      </c>
      <c r="C43" s="56">
        <f>C44+C45+C46</f>
        <v>15967275.42</v>
      </c>
      <c r="D43" s="56">
        <f>D44+D45+D46</f>
        <v>15964177.65</v>
      </c>
      <c r="E43" s="16">
        <f>D43/C43*100</f>
        <v>99.980599257427983</v>
      </c>
    </row>
    <row r="44" spans="1:5" ht="16.5" thickBot="1">
      <c r="A44" s="27"/>
      <c r="B44" s="41" t="s">
        <v>5</v>
      </c>
      <c r="C44" s="56">
        <v>0</v>
      </c>
      <c r="D44" s="56">
        <v>0</v>
      </c>
      <c r="E44" s="16">
        <v>0</v>
      </c>
    </row>
    <row r="45" spans="1:5" ht="16.5" thickBot="1">
      <c r="A45" s="27"/>
      <c r="B45" s="41" t="s">
        <v>66</v>
      </c>
      <c r="C45" s="56">
        <v>0</v>
      </c>
      <c r="D45" s="56">
        <v>0</v>
      </c>
      <c r="E45" s="16">
        <v>0</v>
      </c>
    </row>
    <row r="46" spans="1:5" ht="16.5" thickBot="1">
      <c r="A46" s="13"/>
      <c r="B46" s="41" t="s">
        <v>68</v>
      </c>
      <c r="C46" s="56">
        <v>15967275.42</v>
      </c>
      <c r="D46" s="56">
        <v>15964177.65</v>
      </c>
      <c r="E46" s="16">
        <f>D46/C46*100</f>
        <v>99.980599257427983</v>
      </c>
    </row>
    <row r="47" spans="1:5" ht="48" thickBot="1">
      <c r="A47" s="29"/>
      <c r="B47" s="30" t="s">
        <v>36</v>
      </c>
      <c r="C47" s="56">
        <v>0</v>
      </c>
      <c r="D47" s="56">
        <v>0</v>
      </c>
      <c r="E47" s="16">
        <v>0</v>
      </c>
    </row>
    <row r="48" spans="1:5" ht="16.5" thickBot="1">
      <c r="A48" s="27"/>
      <c r="B48" s="41" t="s">
        <v>5</v>
      </c>
      <c r="C48" s="56"/>
      <c r="D48" s="56"/>
      <c r="E48" s="16"/>
    </row>
    <row r="49" spans="1:5" ht="16.5" thickBot="1">
      <c r="A49" s="27"/>
      <c r="B49" s="41" t="s">
        <v>66</v>
      </c>
      <c r="C49" s="56"/>
      <c r="D49" s="56"/>
      <c r="E49" s="16"/>
    </row>
    <row r="50" spans="1:5" ht="16.5" thickBot="1">
      <c r="A50" s="31"/>
      <c r="B50" s="41" t="s">
        <v>68</v>
      </c>
      <c r="C50" s="56"/>
      <c r="D50" s="56"/>
      <c r="E50" s="16"/>
    </row>
    <row r="51" spans="1:5" ht="63.75" thickBot="1">
      <c r="A51" s="27"/>
      <c r="B51" s="28" t="s">
        <v>37</v>
      </c>
      <c r="C51" s="56">
        <f>C52+C53+C54</f>
        <v>2201300</v>
      </c>
      <c r="D51" s="56">
        <f>D52+D53+D54</f>
        <v>2082863.92</v>
      </c>
      <c r="E51" s="16">
        <f>D51/C51*100</f>
        <v>94.619721073910867</v>
      </c>
    </row>
    <row r="52" spans="1:5" ht="16.5" thickBot="1">
      <c r="A52" s="27"/>
      <c r="B52" s="41" t="s">
        <v>5</v>
      </c>
      <c r="C52" s="56">
        <v>0</v>
      </c>
      <c r="D52" s="56">
        <v>0</v>
      </c>
      <c r="E52" s="16">
        <v>0</v>
      </c>
    </row>
    <row r="53" spans="1:5" ht="16.5" thickBot="1">
      <c r="A53" s="27"/>
      <c r="B53" s="41" t="s">
        <v>66</v>
      </c>
      <c r="C53" s="56">
        <v>0</v>
      </c>
      <c r="D53" s="56">
        <v>0</v>
      </c>
      <c r="E53" s="16">
        <v>0</v>
      </c>
    </row>
    <row r="54" spans="1:5" ht="16.5" thickBot="1">
      <c r="A54" s="27"/>
      <c r="B54" s="41" t="s">
        <v>68</v>
      </c>
      <c r="C54" s="56">
        <v>2201300</v>
      </c>
      <c r="D54" s="56">
        <v>2082863.92</v>
      </c>
      <c r="E54" s="16">
        <f>D54/C54*100</f>
        <v>94.619721073910867</v>
      </c>
    </row>
    <row r="55" spans="1:5" ht="48" thickBot="1">
      <c r="A55" s="39" t="s">
        <v>74</v>
      </c>
      <c r="B55" s="22" t="s">
        <v>15</v>
      </c>
      <c r="C55" s="55">
        <f>C56+C57+C58</f>
        <v>15838237.5</v>
      </c>
      <c r="D55" s="55">
        <f>D56+D57+D58</f>
        <v>15675656.24</v>
      </c>
      <c r="E55" s="21">
        <f>D55/C55*100</f>
        <v>98.973488937768479</v>
      </c>
    </row>
    <row r="56" spans="1:5" ht="16.5" thickBot="1">
      <c r="A56" s="27"/>
      <c r="B56" s="41" t="s">
        <v>5</v>
      </c>
      <c r="C56" s="56">
        <v>0</v>
      </c>
      <c r="D56" s="56">
        <v>0</v>
      </c>
      <c r="E56" s="16">
        <v>0</v>
      </c>
    </row>
    <row r="57" spans="1:5" ht="16.5" thickBot="1">
      <c r="A57" s="27"/>
      <c r="B57" s="41" t="s">
        <v>66</v>
      </c>
      <c r="C57" s="56">
        <f>C61+C65+C69+C73</f>
        <v>98000</v>
      </c>
      <c r="D57" s="56">
        <f>D61+D65+D69+D73</f>
        <v>80333.240000000005</v>
      </c>
      <c r="E57" s="16">
        <f>D57/C57*100</f>
        <v>81.972693877551023</v>
      </c>
    </row>
    <row r="58" spans="1:5" ht="16.5" thickBot="1">
      <c r="A58" s="7"/>
      <c r="B58" s="41" t="s">
        <v>68</v>
      </c>
      <c r="C58" s="56">
        <f>C62+C66+C70+C74+C78</f>
        <v>15740237.5</v>
      </c>
      <c r="D58" s="56">
        <f>D62+D66+D70+D74+D78</f>
        <v>15595323</v>
      </c>
      <c r="E58" s="16">
        <f>D58/C58*100</f>
        <v>99.07933727175336</v>
      </c>
    </row>
    <row r="59" spans="1:5" ht="48" thickBot="1">
      <c r="A59" s="7"/>
      <c r="B59" s="24" t="s">
        <v>38</v>
      </c>
      <c r="C59" s="56">
        <f>C60+C61+C62</f>
        <v>25750</v>
      </c>
      <c r="D59" s="56">
        <f>D60+D61+D62</f>
        <v>25750</v>
      </c>
      <c r="E59" s="16">
        <f>D59/C59*100</f>
        <v>100</v>
      </c>
    </row>
    <row r="60" spans="1:5" ht="16.5" thickBot="1">
      <c r="A60" s="7"/>
      <c r="B60" s="42" t="s">
        <v>5</v>
      </c>
      <c r="C60" s="56">
        <v>0</v>
      </c>
      <c r="D60" s="56">
        <v>0</v>
      </c>
      <c r="E60" s="16">
        <v>0</v>
      </c>
    </row>
    <row r="61" spans="1:5" ht="16.5" thickBot="1">
      <c r="A61" s="7"/>
      <c r="B61" s="42" t="s">
        <v>6</v>
      </c>
      <c r="C61" s="56">
        <v>0</v>
      </c>
      <c r="D61" s="56">
        <v>0</v>
      </c>
      <c r="E61" s="16">
        <v>0</v>
      </c>
    </row>
    <row r="62" spans="1:5" ht="16.5" thickBot="1">
      <c r="A62" s="7"/>
      <c r="B62" s="42" t="s">
        <v>11</v>
      </c>
      <c r="C62" s="56">
        <v>25750</v>
      </c>
      <c r="D62" s="56">
        <v>25750</v>
      </c>
      <c r="E62" s="16">
        <f>D62/C62*100</f>
        <v>100</v>
      </c>
    </row>
    <row r="63" spans="1:5" ht="32.25" thickBot="1">
      <c r="A63" s="7"/>
      <c r="B63" s="24" t="s">
        <v>39</v>
      </c>
      <c r="C63" s="56">
        <f>C64+C65+C66</f>
        <v>427192.5</v>
      </c>
      <c r="D63" s="56">
        <f>D64+D65+D66</f>
        <v>427192.5</v>
      </c>
      <c r="E63" s="16">
        <f>D63/C63*100</f>
        <v>100</v>
      </c>
    </row>
    <row r="64" spans="1:5" ht="16.5" thickBot="1">
      <c r="A64" s="7"/>
      <c r="B64" s="43" t="s">
        <v>12</v>
      </c>
      <c r="C64" s="56">
        <v>0</v>
      </c>
      <c r="D64" s="56">
        <v>0</v>
      </c>
      <c r="E64" s="16">
        <v>0</v>
      </c>
    </row>
    <row r="65" spans="1:5" ht="16.5" thickBot="1">
      <c r="A65" s="7"/>
      <c r="B65" s="42" t="s">
        <v>66</v>
      </c>
      <c r="C65" s="56">
        <v>0</v>
      </c>
      <c r="D65" s="56">
        <v>0</v>
      </c>
      <c r="E65" s="16">
        <v>0</v>
      </c>
    </row>
    <row r="66" spans="1:5" ht="16.5" thickBot="1">
      <c r="A66" s="7"/>
      <c r="B66" s="42" t="s">
        <v>67</v>
      </c>
      <c r="C66" s="56">
        <v>427192.5</v>
      </c>
      <c r="D66" s="56">
        <v>427192.5</v>
      </c>
      <c r="E66" s="16">
        <f>D66/C66*100</f>
        <v>100</v>
      </c>
    </row>
    <row r="67" spans="1:5" ht="48" thickBot="1">
      <c r="A67" s="7"/>
      <c r="B67" s="26" t="s">
        <v>40</v>
      </c>
      <c r="C67" s="56">
        <f>C68+C69+C70</f>
        <v>144125</v>
      </c>
      <c r="D67" s="56">
        <f>D68+D69+D70</f>
        <v>122041.56</v>
      </c>
      <c r="E67" s="16">
        <f>D67/C67*100</f>
        <v>84.677578490893325</v>
      </c>
    </row>
    <row r="68" spans="1:5" ht="16.5" thickBot="1">
      <c r="A68" s="7"/>
      <c r="B68" s="42" t="s">
        <v>5</v>
      </c>
      <c r="C68" s="56">
        <v>0</v>
      </c>
      <c r="D68" s="56">
        <v>0</v>
      </c>
      <c r="E68" s="16">
        <v>0</v>
      </c>
    </row>
    <row r="69" spans="1:5" ht="16.5" thickBot="1">
      <c r="A69" s="7"/>
      <c r="B69" s="42" t="s">
        <v>66</v>
      </c>
      <c r="C69" s="56">
        <v>98000</v>
      </c>
      <c r="D69" s="56">
        <v>80333.240000000005</v>
      </c>
      <c r="E69" s="16">
        <f>D69/C69*100</f>
        <v>81.972693877551023</v>
      </c>
    </row>
    <row r="70" spans="1:5" ht="16.5" thickBot="1">
      <c r="A70" s="7"/>
      <c r="B70" s="42" t="s">
        <v>67</v>
      </c>
      <c r="C70" s="56">
        <v>46125</v>
      </c>
      <c r="D70" s="56">
        <v>41708.32</v>
      </c>
      <c r="E70" s="16">
        <f>D70/C70*100</f>
        <v>90.424542005420051</v>
      </c>
    </row>
    <row r="71" spans="1:5" ht="63.75" thickBot="1">
      <c r="A71" s="7"/>
      <c r="B71" s="24" t="s">
        <v>41</v>
      </c>
      <c r="C71" s="56">
        <f>C72+C73+C74</f>
        <v>6493100</v>
      </c>
      <c r="D71" s="56">
        <f>D72+D73+D74</f>
        <v>6352602.1799999997</v>
      </c>
      <c r="E71" s="16">
        <f>D71/C71*100</f>
        <v>97.836198118002187</v>
      </c>
    </row>
    <row r="72" spans="1:5" ht="16.5" thickBot="1">
      <c r="A72" s="7"/>
      <c r="B72" s="41" t="s">
        <v>5</v>
      </c>
      <c r="C72" s="56">
        <v>0</v>
      </c>
      <c r="D72" s="56">
        <v>0</v>
      </c>
      <c r="E72" s="16">
        <v>0</v>
      </c>
    </row>
    <row r="73" spans="1:5" ht="16.5" thickBot="1">
      <c r="A73" s="7"/>
      <c r="B73" s="41" t="s">
        <v>66</v>
      </c>
      <c r="C73" s="56">
        <v>0</v>
      </c>
      <c r="D73" s="56">
        <v>0</v>
      </c>
      <c r="E73" s="16">
        <v>0</v>
      </c>
    </row>
    <row r="74" spans="1:5" ht="16.5" thickBot="1">
      <c r="A74" s="7"/>
      <c r="B74" s="41" t="s">
        <v>67</v>
      </c>
      <c r="C74" s="56">
        <v>6493100</v>
      </c>
      <c r="D74" s="56">
        <v>6352602.1799999997</v>
      </c>
      <c r="E74" s="16">
        <f>D74/C74*100</f>
        <v>97.836198118002187</v>
      </c>
    </row>
    <row r="75" spans="1:5" ht="111" thickBot="1">
      <c r="A75" s="7"/>
      <c r="B75" s="26" t="s">
        <v>42</v>
      </c>
      <c r="C75" s="56">
        <f>C76+C77+C78</f>
        <v>8748070</v>
      </c>
      <c r="D75" s="56">
        <f>D76+D77+D78</f>
        <v>8748070</v>
      </c>
      <c r="E75" s="16">
        <f>D75/C75*100</f>
        <v>100</v>
      </c>
    </row>
    <row r="76" spans="1:5" ht="16.5" thickBot="1">
      <c r="A76" s="7"/>
      <c r="B76" s="41" t="s">
        <v>5</v>
      </c>
      <c r="C76" s="56">
        <v>0</v>
      </c>
      <c r="D76" s="56">
        <v>0</v>
      </c>
      <c r="E76" s="16">
        <v>0</v>
      </c>
    </row>
    <row r="77" spans="1:5" ht="16.5" thickBot="1">
      <c r="A77" s="7"/>
      <c r="B77" s="41" t="s">
        <v>66</v>
      </c>
      <c r="C77" s="56">
        <v>0</v>
      </c>
      <c r="D77" s="56">
        <v>0</v>
      </c>
      <c r="E77" s="16">
        <v>0</v>
      </c>
    </row>
    <row r="78" spans="1:5" ht="16.5" thickBot="1">
      <c r="A78" s="7"/>
      <c r="B78" s="41" t="s">
        <v>67</v>
      </c>
      <c r="C78" s="56">
        <v>8748070</v>
      </c>
      <c r="D78" s="56">
        <v>8748070</v>
      </c>
      <c r="E78" s="16">
        <f>D78/C78*100</f>
        <v>100</v>
      </c>
    </row>
    <row r="79" spans="1:5" ht="126.75" thickBot="1">
      <c r="A79" s="7" t="s">
        <v>75</v>
      </c>
      <c r="B79" s="22" t="s">
        <v>16</v>
      </c>
      <c r="C79" s="55">
        <f>C83+C87+C91+C95+C99+C103+C107+C111</f>
        <v>247091354.05999997</v>
      </c>
      <c r="D79" s="55">
        <f>D83+D87+D91+D95+D99+D103+D107+D111</f>
        <v>224180394.23000002</v>
      </c>
      <c r="E79" s="21">
        <f>D79/C79*100</f>
        <v>90.727737149217859</v>
      </c>
    </row>
    <row r="80" spans="1:5" ht="16.5" thickBot="1">
      <c r="A80" s="37"/>
      <c r="B80" s="41" t="s">
        <v>5</v>
      </c>
      <c r="C80" s="56">
        <f>C84+C88+C92+C96+C100+C104+C108+C112</f>
        <v>81982458</v>
      </c>
      <c r="D80" s="56">
        <f>D84+D88+D92+D96+D96+D100+D104+D108+D112</f>
        <v>81982390.5</v>
      </c>
      <c r="E80" s="16">
        <v>0</v>
      </c>
    </row>
    <row r="81" spans="1:5" ht="16.5" thickBot="1">
      <c r="A81" s="37"/>
      <c r="B81" s="41" t="s">
        <v>66</v>
      </c>
      <c r="C81" s="56">
        <f>C85+C89+C93+C97+C101+C105+C109+C113</f>
        <v>84257392</v>
      </c>
      <c r="D81" s="56">
        <f>D85+D89+D93+D97+D101+D109+D113</f>
        <v>63443067.920000002</v>
      </c>
      <c r="E81" s="16">
        <f t="shared" ref="E81:E87" si="1">D81/C81*100</f>
        <v>75.29673826125547</v>
      </c>
    </row>
    <row r="82" spans="1:5" ht="16.5" thickBot="1">
      <c r="A82" s="31"/>
      <c r="B82" s="41" t="s">
        <v>68</v>
      </c>
      <c r="C82" s="56">
        <f>C86+C90+C98+C94+C102+C106+C110+C114</f>
        <v>80851504.060000002</v>
      </c>
      <c r="D82" s="56">
        <f>D86+D90+D94+D98+D102+D106+D110+D114</f>
        <v>78754935.810000002</v>
      </c>
      <c r="E82" s="16">
        <f t="shared" si="1"/>
        <v>97.40689023120197</v>
      </c>
    </row>
    <row r="83" spans="1:5" ht="48" thickBot="1">
      <c r="A83" s="31"/>
      <c r="B83" s="58" t="s">
        <v>43</v>
      </c>
      <c r="C83" s="56">
        <f>C84+C85+C86</f>
        <v>26684444</v>
      </c>
      <c r="D83" s="56">
        <f>D84+D85+D86</f>
        <v>26636696.73</v>
      </c>
      <c r="E83" s="16">
        <f t="shared" si="1"/>
        <v>99.821067023169007</v>
      </c>
    </row>
    <row r="84" spans="1:5" ht="16.5" thickBot="1">
      <c r="A84" s="31"/>
      <c r="B84" s="41" t="s">
        <v>5</v>
      </c>
      <c r="C84" s="56">
        <v>4996650</v>
      </c>
      <c r="D84" s="56">
        <v>4996650</v>
      </c>
      <c r="E84" s="16">
        <f t="shared" si="1"/>
        <v>100</v>
      </c>
    </row>
    <row r="85" spans="1:5" ht="16.5" thickBot="1">
      <c r="A85" s="31"/>
      <c r="B85" s="41" t="s">
        <v>66</v>
      </c>
      <c r="C85" s="56">
        <v>20868150</v>
      </c>
      <c r="D85" s="56">
        <v>20821245.73</v>
      </c>
      <c r="E85" s="16">
        <f t="shared" si="1"/>
        <v>99.775235131048987</v>
      </c>
    </row>
    <row r="86" spans="1:5" ht="16.5" thickBot="1">
      <c r="A86" s="31"/>
      <c r="B86" s="41" t="s">
        <v>67</v>
      </c>
      <c r="C86" s="56">
        <v>819644</v>
      </c>
      <c r="D86" s="56">
        <v>818801</v>
      </c>
      <c r="E86" s="16">
        <f t="shared" si="1"/>
        <v>99.897150470204139</v>
      </c>
    </row>
    <row r="87" spans="1:5" ht="48" thickBot="1">
      <c r="A87" s="31"/>
      <c r="B87" s="58" t="s">
        <v>44</v>
      </c>
      <c r="C87" s="56">
        <f>C88+C89+C90</f>
        <v>45572525.32</v>
      </c>
      <c r="D87" s="56">
        <f>D88+D89+D90</f>
        <v>24801723</v>
      </c>
      <c r="E87" s="16">
        <f t="shared" si="1"/>
        <v>54.422533809236796</v>
      </c>
    </row>
    <row r="88" spans="1:5" ht="16.5" thickBot="1">
      <c r="A88" s="31"/>
      <c r="B88" s="41" t="s">
        <v>5</v>
      </c>
      <c r="C88" s="56">
        <v>0</v>
      </c>
      <c r="D88" s="56">
        <v>0</v>
      </c>
      <c r="E88" s="16">
        <v>0</v>
      </c>
    </row>
    <row r="89" spans="1:5" ht="16.5" thickBot="1">
      <c r="A89" s="31"/>
      <c r="B89" s="41" t="s">
        <v>66</v>
      </c>
      <c r="C89" s="56">
        <v>45518550</v>
      </c>
      <c r="D89" s="56">
        <v>24751133</v>
      </c>
      <c r="E89" s="16">
        <f>D89/C89*100</f>
        <v>54.375925858798226</v>
      </c>
    </row>
    <row r="90" spans="1:5" ht="16.5" thickBot="1">
      <c r="A90" s="31"/>
      <c r="B90" s="41" t="s">
        <v>67</v>
      </c>
      <c r="C90" s="56">
        <v>53975.32</v>
      </c>
      <c r="D90" s="56">
        <v>50590</v>
      </c>
      <c r="E90" s="16">
        <f>D90/C90*100</f>
        <v>93.728022362813221</v>
      </c>
    </row>
    <row r="91" spans="1:5" ht="61.5" customHeight="1" thickBot="1">
      <c r="A91" s="32"/>
      <c r="B91" s="58" t="s">
        <v>45</v>
      </c>
      <c r="C91" s="56">
        <f>C92+C93+C94</f>
        <v>863995.09</v>
      </c>
      <c r="D91" s="56">
        <f>D92+D93+D94</f>
        <v>823322.9</v>
      </c>
      <c r="E91" s="53">
        <f>D91/C91*100</f>
        <v>95.292543849988789</v>
      </c>
    </row>
    <row r="92" spans="1:5" ht="15.75" customHeight="1" thickBot="1">
      <c r="A92" s="32"/>
      <c r="B92" s="59" t="s">
        <v>5</v>
      </c>
      <c r="C92" s="56">
        <v>0</v>
      </c>
      <c r="D92" s="56">
        <v>0</v>
      </c>
      <c r="E92" s="16">
        <v>0</v>
      </c>
    </row>
    <row r="93" spans="1:5" ht="15.75" customHeight="1" thickBot="1">
      <c r="A93" s="32"/>
      <c r="B93" s="59" t="s">
        <v>66</v>
      </c>
      <c r="C93" s="56">
        <v>0</v>
      </c>
      <c r="D93" s="56">
        <v>0</v>
      </c>
      <c r="E93" s="16">
        <v>0</v>
      </c>
    </row>
    <row r="94" spans="1:5" ht="21.75" customHeight="1" thickBot="1">
      <c r="A94" s="32"/>
      <c r="B94" s="60" t="s">
        <v>67</v>
      </c>
      <c r="C94" s="56">
        <v>863995.09</v>
      </c>
      <c r="D94" s="56">
        <v>823322.9</v>
      </c>
      <c r="E94" s="53">
        <f>D94/C94*100</f>
        <v>95.292543849988789</v>
      </c>
    </row>
    <row r="95" spans="1:5" ht="36.75" customHeight="1" thickBot="1">
      <c r="A95" s="32"/>
      <c r="B95" s="61" t="s">
        <v>46</v>
      </c>
      <c r="C95" s="56">
        <f>C96+C97+C98</f>
        <v>30152771.98</v>
      </c>
      <c r="D95" s="56">
        <f>D96+D97+D98</f>
        <v>30047987.41</v>
      </c>
      <c r="E95" s="16">
        <f>D95/C95*100</f>
        <v>99.65248777104307</v>
      </c>
    </row>
    <row r="96" spans="1:5" ht="21.75" customHeight="1" thickBot="1">
      <c r="A96" s="32"/>
      <c r="B96" s="59" t="s">
        <v>5</v>
      </c>
      <c r="C96" s="56">
        <v>0</v>
      </c>
      <c r="D96" s="56">
        <v>0</v>
      </c>
      <c r="E96" s="16">
        <v>0</v>
      </c>
    </row>
    <row r="97" spans="1:5" ht="21.75" customHeight="1" thickBot="1">
      <c r="A97" s="32"/>
      <c r="B97" s="62" t="s">
        <v>66</v>
      </c>
      <c r="C97" s="56">
        <v>298500</v>
      </c>
      <c r="D97" s="56">
        <v>298500</v>
      </c>
      <c r="E97" s="16">
        <v>0</v>
      </c>
    </row>
    <row r="98" spans="1:5" ht="21.75" customHeight="1" thickBot="1">
      <c r="A98" s="32"/>
      <c r="B98" s="59" t="s">
        <v>67</v>
      </c>
      <c r="C98" s="56">
        <v>29854271.98</v>
      </c>
      <c r="D98" s="56">
        <v>29749487.41</v>
      </c>
      <c r="E98" s="16">
        <f t="shared" ref="E98:E103" si="2">D98/C98*100</f>
        <v>99.649013146024132</v>
      </c>
    </row>
    <row r="99" spans="1:5" ht="48" customHeight="1" thickBot="1">
      <c r="A99" s="32"/>
      <c r="B99" s="63" t="s">
        <v>47</v>
      </c>
      <c r="C99" s="56">
        <f>C100+C101+C102</f>
        <v>52513062.149999999</v>
      </c>
      <c r="D99" s="56">
        <f>D100+D101+D102</f>
        <v>52439286.689999998</v>
      </c>
      <c r="E99" s="16">
        <f t="shared" si="2"/>
        <v>99.859510268532304</v>
      </c>
    </row>
    <row r="100" spans="1:5" ht="21.75" customHeight="1" thickBot="1">
      <c r="A100" s="32"/>
      <c r="B100" s="62" t="s">
        <v>5</v>
      </c>
      <c r="C100" s="56">
        <v>46655808</v>
      </c>
      <c r="D100" s="56">
        <v>46655740.5</v>
      </c>
      <c r="E100" s="16">
        <f t="shared" si="2"/>
        <v>99.999855323478698</v>
      </c>
    </row>
    <row r="101" spans="1:5" ht="21.75" customHeight="1" thickBot="1">
      <c r="A101" s="32"/>
      <c r="B101" s="62" t="s">
        <v>69</v>
      </c>
      <c r="C101" s="56">
        <v>1943992</v>
      </c>
      <c r="D101" s="56">
        <v>1943989.19</v>
      </c>
      <c r="E101" s="16">
        <f t="shared" si="2"/>
        <v>99.999855452080041</v>
      </c>
    </row>
    <row r="102" spans="1:5" ht="21.75" customHeight="1" thickBot="1">
      <c r="A102" s="32"/>
      <c r="B102" s="62" t="s">
        <v>67</v>
      </c>
      <c r="C102" s="56">
        <v>3913262.15</v>
      </c>
      <c r="D102" s="56">
        <v>3839557</v>
      </c>
      <c r="E102" s="16">
        <f t="shared" si="2"/>
        <v>98.116529198024722</v>
      </c>
    </row>
    <row r="103" spans="1:5" ht="49.5" customHeight="1" thickBot="1">
      <c r="A103" s="32"/>
      <c r="B103" s="63" t="s">
        <v>48</v>
      </c>
      <c r="C103" s="56">
        <f>C104+C105+C106</f>
        <v>7808970</v>
      </c>
      <c r="D103" s="56">
        <f>D104+D105+D106</f>
        <v>7808231.3499999996</v>
      </c>
      <c r="E103" s="16">
        <f t="shared" si="2"/>
        <v>99.990541006048176</v>
      </c>
    </row>
    <row r="104" spans="1:5" ht="21.75" customHeight="1" thickBot="1">
      <c r="A104" s="32"/>
      <c r="B104" s="62" t="s">
        <v>5</v>
      </c>
      <c r="C104" s="56">
        <v>0</v>
      </c>
      <c r="D104" s="56">
        <v>0</v>
      </c>
      <c r="E104" s="16">
        <v>0</v>
      </c>
    </row>
    <row r="105" spans="1:5" ht="21.75" customHeight="1" thickBot="1">
      <c r="A105" s="32"/>
      <c r="B105" s="62" t="s">
        <v>66</v>
      </c>
      <c r="C105" s="56">
        <v>0</v>
      </c>
      <c r="D105" s="56">
        <v>0</v>
      </c>
      <c r="E105" s="16">
        <v>0</v>
      </c>
    </row>
    <row r="106" spans="1:5" ht="21.75" customHeight="1" thickBot="1">
      <c r="A106" s="32"/>
      <c r="B106" s="62" t="s">
        <v>67</v>
      </c>
      <c r="C106" s="56">
        <v>7808970</v>
      </c>
      <c r="D106" s="56">
        <v>7808231.3499999996</v>
      </c>
      <c r="E106" s="16">
        <f t="shared" ref="E106:E111" si="3">D106/C106*100</f>
        <v>99.990541006048176</v>
      </c>
    </row>
    <row r="107" spans="1:5" ht="49.5" customHeight="1" thickBot="1">
      <c r="A107" s="32"/>
      <c r="B107" s="63" t="s">
        <v>49</v>
      </c>
      <c r="C107" s="56">
        <f>C108+C109+C110</f>
        <v>64419772.980000004</v>
      </c>
      <c r="D107" s="56">
        <f>D108+D109+D110</f>
        <v>62721580.010000005</v>
      </c>
      <c r="E107" s="16">
        <f t="shared" si="3"/>
        <v>97.363863777465923</v>
      </c>
    </row>
    <row r="108" spans="1:5" ht="21.75" customHeight="1" thickBot="1">
      <c r="A108" s="32"/>
      <c r="B108" s="62" t="s">
        <v>5</v>
      </c>
      <c r="C108" s="56">
        <v>30330000</v>
      </c>
      <c r="D108" s="56">
        <v>30330000</v>
      </c>
      <c r="E108" s="16">
        <f t="shared" si="3"/>
        <v>100</v>
      </c>
    </row>
    <row r="109" spans="1:5" ht="21.75" customHeight="1" thickBot="1">
      <c r="A109" s="40"/>
      <c r="B109" s="62" t="s">
        <v>66</v>
      </c>
      <c r="C109" s="56">
        <v>15267900</v>
      </c>
      <c r="D109" s="56">
        <v>15267900</v>
      </c>
      <c r="E109" s="16">
        <f t="shared" si="3"/>
        <v>100</v>
      </c>
    </row>
    <row r="110" spans="1:5" ht="21.75" customHeight="1" thickBot="1">
      <c r="A110" s="40"/>
      <c r="B110" s="62" t="s">
        <v>67</v>
      </c>
      <c r="C110" s="56">
        <v>18821872.98</v>
      </c>
      <c r="D110" s="56">
        <v>17123680.010000002</v>
      </c>
      <c r="E110" s="16">
        <f t="shared" si="3"/>
        <v>90.977555890402158</v>
      </c>
    </row>
    <row r="111" spans="1:5" ht="39.75" customHeight="1" thickBot="1">
      <c r="A111" s="40"/>
      <c r="B111" s="63" t="s">
        <v>50</v>
      </c>
      <c r="C111" s="56">
        <f>C112+C113+C114</f>
        <v>19075812.539999999</v>
      </c>
      <c r="D111" s="56">
        <f>D112+D113+D114</f>
        <v>18901566.140000001</v>
      </c>
      <c r="E111" s="16">
        <f t="shared" si="3"/>
        <v>99.086558438155009</v>
      </c>
    </row>
    <row r="112" spans="1:5" ht="21.75" customHeight="1" thickBot="1">
      <c r="A112" s="40"/>
      <c r="B112" s="62" t="s">
        <v>5</v>
      </c>
      <c r="C112" s="56">
        <v>0</v>
      </c>
      <c r="D112" s="56">
        <v>0</v>
      </c>
      <c r="E112" s="16">
        <v>0</v>
      </c>
    </row>
    <row r="113" spans="1:5" ht="21.75" customHeight="1" thickBot="1">
      <c r="A113" s="40"/>
      <c r="B113" s="62" t="s">
        <v>66</v>
      </c>
      <c r="C113" s="56">
        <v>360300</v>
      </c>
      <c r="D113" s="56">
        <v>360300</v>
      </c>
      <c r="E113" s="16">
        <f>D113/C113*100</f>
        <v>100</v>
      </c>
    </row>
    <row r="114" spans="1:5" ht="21.75" customHeight="1" thickBot="1">
      <c r="A114" s="40"/>
      <c r="B114" s="62" t="s">
        <v>67</v>
      </c>
      <c r="C114" s="56">
        <v>18715512.539999999</v>
      </c>
      <c r="D114" s="56">
        <v>18541266.140000001</v>
      </c>
      <c r="E114" s="16">
        <f>D114/C114*100</f>
        <v>99.068973400393986</v>
      </c>
    </row>
    <row r="115" spans="1:5" ht="63.75" thickBot="1">
      <c r="A115" s="26" t="s">
        <v>76</v>
      </c>
      <c r="B115" s="22" t="s">
        <v>17</v>
      </c>
      <c r="C115" s="55">
        <f t="shared" ref="C115:D118" si="4">C119+C123+C127+C131+C135</f>
        <v>733065835</v>
      </c>
      <c r="D115" s="55">
        <f t="shared" si="4"/>
        <v>726206741.81000006</v>
      </c>
      <c r="E115" s="21">
        <f t="shared" ref="E115:E139" si="5">D115/C115*100</f>
        <v>99.064327804882637</v>
      </c>
    </row>
    <row r="116" spans="1:5" ht="16.5" thickBot="1">
      <c r="A116" s="13"/>
      <c r="B116" s="41" t="s">
        <v>5</v>
      </c>
      <c r="C116" s="56">
        <f t="shared" si="4"/>
        <v>16059047.720000001</v>
      </c>
      <c r="D116" s="56">
        <f t="shared" si="4"/>
        <v>15248772.68</v>
      </c>
      <c r="E116" s="16">
        <f>D116/C117*100</f>
        <v>4.1661378210123612</v>
      </c>
    </row>
    <row r="117" spans="1:5" ht="16.5" thickBot="1">
      <c r="A117" s="13"/>
      <c r="B117" s="41" t="s">
        <v>66</v>
      </c>
      <c r="C117" s="56">
        <f t="shared" si="4"/>
        <v>366017000.27999997</v>
      </c>
      <c r="D117" s="56">
        <f t="shared" si="4"/>
        <v>361097181.81999999</v>
      </c>
      <c r="E117" s="16">
        <f t="shared" ref="E117:E125" si="6">D117/C117*100</f>
        <v>98.65584974024803</v>
      </c>
    </row>
    <row r="118" spans="1:5" ht="16.5" thickBot="1">
      <c r="A118" s="31"/>
      <c r="B118" s="41" t="s">
        <v>68</v>
      </c>
      <c r="C118" s="56">
        <f t="shared" si="4"/>
        <v>350989787</v>
      </c>
      <c r="D118" s="56">
        <f t="shared" si="4"/>
        <v>349860787.30999994</v>
      </c>
      <c r="E118" s="16">
        <f t="shared" si="6"/>
        <v>99.67833830731945</v>
      </c>
    </row>
    <row r="119" spans="1:5" ht="48" thickBot="1">
      <c r="A119" s="31"/>
      <c r="B119" s="58" t="s">
        <v>51</v>
      </c>
      <c r="C119" s="56">
        <f>C120+C121+C122</f>
        <v>653063291.42000008</v>
      </c>
      <c r="D119" s="56">
        <f>D120+D121+D122</f>
        <v>651448308.73000002</v>
      </c>
      <c r="E119" s="16">
        <f t="shared" si="6"/>
        <v>99.752706558274241</v>
      </c>
    </row>
    <row r="120" spans="1:5" ht="16.5" thickBot="1">
      <c r="A120" s="31"/>
      <c r="B120" s="41" t="s">
        <v>5</v>
      </c>
      <c r="C120" s="56">
        <v>8968372.7200000007</v>
      </c>
      <c r="D120" s="56">
        <v>8616731.3300000001</v>
      </c>
      <c r="E120" s="16">
        <f t="shared" si="6"/>
        <v>96.079094826023237</v>
      </c>
    </row>
    <row r="121" spans="1:5" ht="16.5" thickBot="1">
      <c r="A121" s="31"/>
      <c r="B121" s="41" t="s">
        <v>66</v>
      </c>
      <c r="C121" s="56">
        <v>330546227.27999997</v>
      </c>
      <c r="D121" s="56">
        <v>329558929.56999999</v>
      </c>
      <c r="E121" s="16">
        <f t="shared" si="6"/>
        <v>99.70131327223902</v>
      </c>
    </row>
    <row r="122" spans="1:5" ht="16.5" thickBot="1">
      <c r="A122" s="31"/>
      <c r="B122" s="41" t="s">
        <v>67</v>
      </c>
      <c r="C122" s="56">
        <v>313548691.42000002</v>
      </c>
      <c r="D122" s="56">
        <v>313272647.82999998</v>
      </c>
      <c r="E122" s="16">
        <f t="shared" si="6"/>
        <v>99.911961491929731</v>
      </c>
    </row>
    <row r="123" spans="1:5" ht="63.75" customHeight="1" thickBot="1">
      <c r="A123" s="31"/>
      <c r="B123" s="58" t="s">
        <v>52</v>
      </c>
      <c r="C123" s="56">
        <f>C124+C125+C126</f>
        <v>27363500</v>
      </c>
      <c r="D123" s="56">
        <f>D124+D125+D126</f>
        <v>24406335.959999997</v>
      </c>
      <c r="E123" s="16">
        <f t="shared" si="6"/>
        <v>89.193034370603158</v>
      </c>
    </row>
    <row r="124" spans="1:5" ht="16.5" thickBot="1">
      <c r="A124" s="31"/>
      <c r="B124" s="41" t="s">
        <v>5</v>
      </c>
      <c r="C124" s="56">
        <v>669400</v>
      </c>
      <c r="D124" s="56">
        <v>627993.13</v>
      </c>
      <c r="E124" s="18">
        <f t="shared" si="6"/>
        <v>93.814330743949796</v>
      </c>
    </row>
    <row r="125" spans="1:5" ht="16.5" thickBot="1">
      <c r="A125" s="31"/>
      <c r="B125" s="41" t="s">
        <v>66</v>
      </c>
      <c r="C125" s="56">
        <v>26694100</v>
      </c>
      <c r="D125" s="56">
        <v>23778342.829999998</v>
      </c>
      <c r="E125" s="18">
        <f t="shared" si="6"/>
        <v>89.077147497012447</v>
      </c>
    </row>
    <row r="126" spans="1:5" ht="16.5" thickBot="1">
      <c r="A126" s="31"/>
      <c r="B126" s="41" t="s">
        <v>67</v>
      </c>
      <c r="C126" s="56">
        <v>0</v>
      </c>
      <c r="D126" s="56">
        <v>0</v>
      </c>
      <c r="E126" s="18">
        <v>0</v>
      </c>
    </row>
    <row r="127" spans="1:5" ht="48" thickBot="1">
      <c r="A127" s="31"/>
      <c r="B127" s="58" t="s">
        <v>53</v>
      </c>
      <c r="C127" s="56">
        <f>C128+C129+C130</f>
        <v>18295355.059999999</v>
      </c>
      <c r="D127" s="56">
        <f>D128+D129+D130</f>
        <v>16685425.170000002</v>
      </c>
      <c r="E127" s="16">
        <f>D127/C127*100</f>
        <v>91.20033535987578</v>
      </c>
    </row>
    <row r="128" spans="1:5" ht="16.5" thickBot="1">
      <c r="A128" s="31"/>
      <c r="B128" s="41" t="s">
        <v>5</v>
      </c>
      <c r="C128" s="56">
        <v>6421275</v>
      </c>
      <c r="D128" s="56">
        <v>6004048.2199999997</v>
      </c>
      <c r="E128" s="16">
        <f>D128/C128*100</f>
        <v>93.502430903519937</v>
      </c>
    </row>
    <row r="129" spans="1:5" ht="16.5" thickBot="1">
      <c r="A129" s="31"/>
      <c r="B129" s="41" t="s">
        <v>66</v>
      </c>
      <c r="C129" s="56">
        <v>7378073</v>
      </c>
      <c r="D129" s="56">
        <v>6361309.4199999999</v>
      </c>
      <c r="E129" s="16">
        <f>D129/C129*100</f>
        <v>86.219117376583284</v>
      </c>
    </row>
    <row r="130" spans="1:5" ht="16.5" thickBot="1">
      <c r="A130" s="31"/>
      <c r="B130" s="41" t="s">
        <v>67</v>
      </c>
      <c r="C130" s="56">
        <v>4496007.0599999996</v>
      </c>
      <c r="D130" s="56">
        <v>4320067.53</v>
      </c>
      <c r="E130" s="16">
        <f>D130/C130*100</f>
        <v>96.086760370878963</v>
      </c>
    </row>
    <row r="131" spans="1:5" ht="32.25" thickBot="1">
      <c r="A131" s="31"/>
      <c r="B131" s="58" t="s">
        <v>54</v>
      </c>
      <c r="C131" s="56">
        <v>0</v>
      </c>
      <c r="D131" s="56">
        <v>0</v>
      </c>
      <c r="E131" s="16"/>
    </row>
    <row r="132" spans="1:5" ht="16.5" thickBot="1">
      <c r="A132" s="31"/>
      <c r="B132" s="41" t="s">
        <v>5</v>
      </c>
      <c r="C132" s="56">
        <v>0</v>
      </c>
      <c r="D132" s="56">
        <v>0</v>
      </c>
      <c r="E132" s="16">
        <v>0</v>
      </c>
    </row>
    <row r="133" spans="1:5" ht="16.5" thickBot="1">
      <c r="A133" s="31"/>
      <c r="B133" s="41" t="s">
        <v>66</v>
      </c>
      <c r="C133" s="56">
        <v>0</v>
      </c>
      <c r="D133" s="56">
        <v>0</v>
      </c>
      <c r="E133" s="16">
        <v>0</v>
      </c>
    </row>
    <row r="134" spans="1:5" ht="16.5" thickBot="1">
      <c r="A134" s="31"/>
      <c r="B134" s="41" t="s">
        <v>67</v>
      </c>
      <c r="C134" s="56">
        <v>0</v>
      </c>
      <c r="D134" s="56">
        <v>0</v>
      </c>
      <c r="E134" s="16">
        <v>0</v>
      </c>
    </row>
    <row r="135" spans="1:5" ht="63.75" thickBot="1">
      <c r="A135" s="31"/>
      <c r="B135" s="58" t="s">
        <v>55</v>
      </c>
      <c r="C135" s="56">
        <f>C136+C137+C138</f>
        <v>34343688.519999996</v>
      </c>
      <c r="D135" s="56">
        <f>D136+D137+D138</f>
        <v>33666671.950000003</v>
      </c>
      <c r="E135" s="16">
        <f>D135/C135*100</f>
        <v>98.028701635802079</v>
      </c>
    </row>
    <row r="136" spans="1:5" ht="16.5" thickBot="1">
      <c r="A136" s="31"/>
      <c r="B136" s="41" t="s">
        <v>5</v>
      </c>
      <c r="C136" s="56">
        <v>0</v>
      </c>
      <c r="D136" s="56">
        <v>0</v>
      </c>
      <c r="E136" s="16">
        <v>0</v>
      </c>
    </row>
    <row r="137" spans="1:5" ht="16.5" thickBot="1">
      <c r="A137" s="31"/>
      <c r="B137" s="41" t="s">
        <v>66</v>
      </c>
      <c r="C137" s="56">
        <v>1398600</v>
      </c>
      <c r="D137" s="56">
        <v>1398600</v>
      </c>
      <c r="E137" s="16">
        <f>D137/C137*100</f>
        <v>100</v>
      </c>
    </row>
    <row r="138" spans="1:5" ht="16.5" thickBot="1">
      <c r="A138" s="31"/>
      <c r="B138" s="41" t="s">
        <v>89</v>
      </c>
      <c r="C138" s="56">
        <v>32945088.52</v>
      </c>
      <c r="D138" s="56">
        <v>32268071.949999999</v>
      </c>
      <c r="E138" s="16">
        <f>D138/C138*100</f>
        <v>97.945015173994747</v>
      </c>
    </row>
    <row r="139" spans="1:5" ht="79.5" thickBot="1">
      <c r="A139" s="31" t="s">
        <v>77</v>
      </c>
      <c r="B139" s="15" t="s">
        <v>18</v>
      </c>
      <c r="C139" s="57">
        <f t="shared" ref="C139:D142" si="7">C143+C147+C151</f>
        <v>110186021.81999999</v>
      </c>
      <c r="D139" s="57">
        <f t="shared" si="7"/>
        <v>110129597.55</v>
      </c>
      <c r="E139" s="21">
        <f t="shared" si="5"/>
        <v>99.948791807646728</v>
      </c>
    </row>
    <row r="140" spans="1:5" ht="16.5" thickBot="1">
      <c r="A140" s="13"/>
      <c r="B140" s="41" t="s">
        <v>5</v>
      </c>
      <c r="C140" s="56">
        <f t="shared" si="7"/>
        <v>10744526.43</v>
      </c>
      <c r="D140" s="56">
        <f t="shared" si="7"/>
        <v>10744526.43</v>
      </c>
      <c r="E140" s="16">
        <f>D140/C140*100</f>
        <v>100</v>
      </c>
    </row>
    <row r="141" spans="1:5" ht="16.5" thickBot="1">
      <c r="A141" s="13"/>
      <c r="B141" s="41" t="s">
        <v>66</v>
      </c>
      <c r="C141" s="56">
        <f t="shared" si="7"/>
        <v>605048.57000000007</v>
      </c>
      <c r="D141" s="56">
        <f t="shared" si="7"/>
        <v>605048.57000000007</v>
      </c>
      <c r="E141" s="16">
        <f>D141/C141*100</f>
        <v>100</v>
      </c>
    </row>
    <row r="142" spans="1:5" ht="16.5" thickBot="1">
      <c r="A142" s="13"/>
      <c r="B142" s="41" t="s">
        <v>68</v>
      </c>
      <c r="C142" s="56">
        <f t="shared" si="7"/>
        <v>98836446.819999993</v>
      </c>
      <c r="D142" s="56">
        <f t="shared" si="7"/>
        <v>98780022.549999997</v>
      </c>
      <c r="E142" s="16">
        <f>D142/C142+100</f>
        <v>100.99942911474648</v>
      </c>
    </row>
    <row r="143" spans="1:5" ht="16.5" thickBot="1">
      <c r="A143" s="13"/>
      <c r="B143" s="28" t="s">
        <v>56</v>
      </c>
      <c r="C143" s="56">
        <f>C144+C145+C146</f>
        <v>25609720.379999999</v>
      </c>
      <c r="D143" s="56">
        <f>D144+D145+D146</f>
        <v>25609720.379999999</v>
      </c>
      <c r="E143" s="18">
        <f>D143/C143*100</f>
        <v>100</v>
      </c>
    </row>
    <row r="144" spans="1:5" ht="16.5" thickBot="1">
      <c r="A144" s="13"/>
      <c r="B144" s="41" t="s">
        <v>5</v>
      </c>
      <c r="C144" s="56">
        <v>5057213.9400000004</v>
      </c>
      <c r="D144" s="56">
        <v>5057213.9400000004</v>
      </c>
      <c r="E144" s="18">
        <f>D144/C144*100</f>
        <v>100</v>
      </c>
    </row>
    <row r="145" spans="1:5" ht="16.5" thickBot="1">
      <c r="A145" s="13"/>
      <c r="B145" s="41" t="s">
        <v>66</v>
      </c>
      <c r="C145" s="56">
        <v>46586.06</v>
      </c>
      <c r="D145" s="56">
        <v>46586.06</v>
      </c>
      <c r="E145" s="18">
        <v>0</v>
      </c>
    </row>
    <row r="146" spans="1:5" ht="16.5" thickBot="1">
      <c r="A146" s="13"/>
      <c r="B146" s="41" t="s">
        <v>68</v>
      </c>
      <c r="C146" s="56">
        <v>20505920.379999999</v>
      </c>
      <c r="D146" s="56">
        <v>20505920.379999999</v>
      </c>
      <c r="E146" s="18">
        <f t="shared" ref="E146:E151" si="8">D146/C146*100</f>
        <v>100</v>
      </c>
    </row>
    <row r="147" spans="1:5" ht="16.5" thickBot="1">
      <c r="A147" s="13"/>
      <c r="B147" s="28" t="s">
        <v>57</v>
      </c>
      <c r="C147" s="56">
        <f>C148+C149+C150</f>
        <v>68799112.140000001</v>
      </c>
      <c r="D147" s="56">
        <f>D148+D149+D150</f>
        <v>68799112.140000001</v>
      </c>
      <c r="E147" s="16">
        <f t="shared" si="8"/>
        <v>100</v>
      </c>
    </row>
    <row r="148" spans="1:5" ht="16.5" thickBot="1">
      <c r="A148" s="13"/>
      <c r="B148" s="41" t="s">
        <v>5</v>
      </c>
      <c r="C148" s="56">
        <v>5687312.4900000002</v>
      </c>
      <c r="D148" s="56">
        <v>5687312.4900000002</v>
      </c>
      <c r="E148" s="16">
        <f t="shared" si="8"/>
        <v>100</v>
      </c>
    </row>
    <row r="149" spans="1:5" ht="16.5" thickBot="1">
      <c r="A149" s="13"/>
      <c r="B149" s="41" t="s">
        <v>66</v>
      </c>
      <c r="C149" s="56">
        <v>558462.51</v>
      </c>
      <c r="D149" s="56">
        <v>558462.51</v>
      </c>
      <c r="E149" s="16">
        <f t="shared" si="8"/>
        <v>100</v>
      </c>
    </row>
    <row r="150" spans="1:5" ht="16.5" thickBot="1">
      <c r="A150" s="13"/>
      <c r="B150" s="41" t="s">
        <v>68</v>
      </c>
      <c r="C150" s="56">
        <v>62553337.140000001</v>
      </c>
      <c r="D150" s="56">
        <v>62553337.140000001</v>
      </c>
      <c r="E150" s="16">
        <f t="shared" si="8"/>
        <v>100</v>
      </c>
    </row>
    <row r="151" spans="1:5" ht="32.25" thickBot="1">
      <c r="A151" s="13"/>
      <c r="B151" s="28" t="s">
        <v>58</v>
      </c>
      <c r="C151" s="56">
        <f>C152+C153+C154</f>
        <v>15777189.300000001</v>
      </c>
      <c r="D151" s="56">
        <f>D152+D153+D154</f>
        <v>15720765.029999999</v>
      </c>
      <c r="E151" s="16">
        <f t="shared" si="8"/>
        <v>99.642368048407704</v>
      </c>
    </row>
    <row r="152" spans="1:5" ht="16.5" thickBot="1">
      <c r="A152" s="13"/>
      <c r="B152" s="41" t="s">
        <v>5</v>
      </c>
      <c r="C152" s="56">
        <v>0</v>
      </c>
      <c r="D152" s="56">
        <v>0</v>
      </c>
      <c r="E152" s="16">
        <v>0</v>
      </c>
    </row>
    <row r="153" spans="1:5" ht="16.5" thickBot="1">
      <c r="A153" s="13"/>
      <c r="B153" s="41" t="s">
        <v>66</v>
      </c>
      <c r="C153" s="56">
        <v>0</v>
      </c>
      <c r="D153" s="56">
        <v>0</v>
      </c>
      <c r="E153" s="16">
        <v>0</v>
      </c>
    </row>
    <row r="154" spans="1:5" ht="16.5" thickBot="1">
      <c r="A154" s="13"/>
      <c r="B154" s="41" t="s">
        <v>68</v>
      </c>
      <c r="C154" s="56">
        <v>15777189.300000001</v>
      </c>
      <c r="D154" s="56">
        <v>15720765.029999999</v>
      </c>
      <c r="E154" s="16">
        <f t="shared" ref="E154:E163" si="9">D154/C154*100</f>
        <v>99.642368048407704</v>
      </c>
    </row>
    <row r="155" spans="1:5" ht="129.75" customHeight="1" thickBot="1">
      <c r="A155" s="31" t="s">
        <v>78</v>
      </c>
      <c r="B155" s="19" t="s">
        <v>19</v>
      </c>
      <c r="C155" s="55">
        <f t="shared" ref="C155:D158" si="10">C159+C163</f>
        <v>47336781</v>
      </c>
      <c r="D155" s="55">
        <f>D159+D163</f>
        <v>47170925.07</v>
      </c>
      <c r="E155" s="21">
        <f t="shared" si="9"/>
        <v>99.649625668462761</v>
      </c>
    </row>
    <row r="156" spans="1:5" ht="16.5" thickBot="1">
      <c r="A156" s="13"/>
      <c r="B156" s="41" t="s">
        <v>5</v>
      </c>
      <c r="C156" s="56">
        <f>C160+C164</f>
        <v>3103847.96</v>
      </c>
      <c r="D156" s="56">
        <f t="shared" si="10"/>
        <v>3103847.96</v>
      </c>
      <c r="E156" s="18">
        <f t="shared" si="9"/>
        <v>100</v>
      </c>
    </row>
    <row r="157" spans="1:5" ht="16.5" thickBot="1">
      <c r="A157" s="13"/>
      <c r="B157" s="41" t="s">
        <v>66</v>
      </c>
      <c r="C157" s="56">
        <f t="shared" si="10"/>
        <v>129332.04</v>
      </c>
      <c r="D157" s="56">
        <f t="shared" si="10"/>
        <v>129332.04</v>
      </c>
      <c r="E157" s="18">
        <f t="shared" si="9"/>
        <v>100</v>
      </c>
    </row>
    <row r="158" spans="1:5" ht="16.5" thickBot="1">
      <c r="A158" s="13"/>
      <c r="B158" s="41" t="s">
        <v>67</v>
      </c>
      <c r="C158" s="56">
        <f t="shared" si="10"/>
        <v>44103601</v>
      </c>
      <c r="D158" s="56">
        <f t="shared" si="10"/>
        <v>43937745.07</v>
      </c>
      <c r="E158" s="18">
        <f t="shared" si="9"/>
        <v>99.62394016307195</v>
      </c>
    </row>
    <row r="159" spans="1:5" ht="32.25" thickBot="1">
      <c r="A159" s="13"/>
      <c r="B159" s="63" t="s">
        <v>59</v>
      </c>
      <c r="C159" s="56">
        <f>C160+C161+C162</f>
        <v>37730840</v>
      </c>
      <c r="D159" s="56">
        <f>D160+D161+D162</f>
        <v>37730840</v>
      </c>
      <c r="E159" s="16">
        <f t="shared" si="9"/>
        <v>100</v>
      </c>
    </row>
    <row r="160" spans="1:5" ht="16.5" thickBot="1">
      <c r="A160" s="13"/>
      <c r="B160" s="64" t="s">
        <v>5</v>
      </c>
      <c r="C160" s="56">
        <v>3103847.96</v>
      </c>
      <c r="D160" s="56">
        <v>3103847.96</v>
      </c>
      <c r="E160" s="16">
        <f t="shared" si="9"/>
        <v>100</v>
      </c>
    </row>
    <row r="161" spans="1:5" ht="16.5" thickBot="1">
      <c r="A161" s="13"/>
      <c r="B161" s="41" t="s">
        <v>66</v>
      </c>
      <c r="C161" s="56">
        <v>129332.04</v>
      </c>
      <c r="D161" s="56">
        <v>129332.04</v>
      </c>
      <c r="E161" s="16">
        <f t="shared" si="9"/>
        <v>100</v>
      </c>
    </row>
    <row r="162" spans="1:5" ht="16.5" thickBot="1">
      <c r="A162" s="13"/>
      <c r="B162" s="41" t="s">
        <v>67</v>
      </c>
      <c r="C162" s="56">
        <v>34497660</v>
      </c>
      <c r="D162" s="56">
        <v>34497660</v>
      </c>
      <c r="E162" s="16">
        <f t="shared" si="9"/>
        <v>100</v>
      </c>
    </row>
    <row r="163" spans="1:5" ht="48" thickBot="1">
      <c r="A163" s="13"/>
      <c r="B163" s="14" t="s">
        <v>60</v>
      </c>
      <c r="C163" s="56">
        <f>C164+C165+C166</f>
        <v>9605941</v>
      </c>
      <c r="D163" s="56">
        <f>D164+D165+D166</f>
        <v>9440085.0700000003</v>
      </c>
      <c r="E163" s="16">
        <f t="shared" si="9"/>
        <v>98.273402574510925</v>
      </c>
    </row>
    <row r="164" spans="1:5" ht="16.5" thickBot="1">
      <c r="A164" s="13"/>
      <c r="B164" s="41" t="s">
        <v>5</v>
      </c>
      <c r="C164" s="56">
        <v>0</v>
      </c>
      <c r="D164" s="56">
        <v>0</v>
      </c>
      <c r="E164" s="16">
        <v>0</v>
      </c>
    </row>
    <row r="165" spans="1:5" ht="16.5" thickBot="1">
      <c r="A165" s="7"/>
      <c r="B165" s="65" t="s">
        <v>66</v>
      </c>
      <c r="C165" s="56">
        <v>0</v>
      </c>
      <c r="D165" s="56">
        <v>0</v>
      </c>
      <c r="E165" s="16">
        <v>0</v>
      </c>
    </row>
    <row r="166" spans="1:5" ht="16.5" thickBot="1">
      <c r="A166" s="7"/>
      <c r="B166" s="64" t="s">
        <v>67</v>
      </c>
      <c r="C166" s="56">
        <v>9605941</v>
      </c>
      <c r="D166" s="56">
        <v>9440085.0700000003</v>
      </c>
      <c r="E166" s="16">
        <f>D166/C166*100</f>
        <v>98.273402574510925</v>
      </c>
    </row>
    <row r="167" spans="1:5" ht="79.5" thickBot="1">
      <c r="A167" s="7" t="s">
        <v>79</v>
      </c>
      <c r="B167" s="19" t="s">
        <v>20</v>
      </c>
      <c r="C167" s="55">
        <f>C171+C175+C179</f>
        <v>16883742.420000002</v>
      </c>
      <c r="D167" s="55">
        <f>D168+D169+D170</f>
        <v>16883722.18</v>
      </c>
      <c r="E167" s="21">
        <f>D167/C167*100</f>
        <v>99.999880121364697</v>
      </c>
    </row>
    <row r="168" spans="1:5" ht="16.5" thickBot="1">
      <c r="A168" s="37"/>
      <c r="B168" s="41" t="s">
        <v>5</v>
      </c>
      <c r="C168" s="56">
        <v>0</v>
      </c>
      <c r="D168" s="56">
        <v>0</v>
      </c>
      <c r="E168" s="16">
        <v>0</v>
      </c>
    </row>
    <row r="169" spans="1:5" ht="16.5" thickBot="1">
      <c r="A169" s="37"/>
      <c r="B169" s="47" t="s">
        <v>66</v>
      </c>
      <c r="C169" s="56">
        <v>0</v>
      </c>
      <c r="D169" s="56">
        <v>0</v>
      </c>
      <c r="E169" s="16">
        <v>0</v>
      </c>
    </row>
    <row r="170" spans="1:5" ht="16.5" thickBot="1">
      <c r="A170" s="7"/>
      <c r="B170" s="41" t="s">
        <v>68</v>
      </c>
      <c r="C170" s="56">
        <f>C174+C178+C182</f>
        <v>16883742.420000002</v>
      </c>
      <c r="D170" s="56">
        <f>D174+D178+D182</f>
        <v>16883722.18</v>
      </c>
      <c r="E170" s="16">
        <f>D170/C170*100</f>
        <v>99.999880121364697</v>
      </c>
    </row>
    <row r="171" spans="1:5" ht="32.25" thickBot="1">
      <c r="A171" s="7"/>
      <c r="B171" s="24" t="s">
        <v>61</v>
      </c>
      <c r="C171" s="56">
        <f>C172+C173+C174</f>
        <v>704345.12</v>
      </c>
      <c r="D171" s="56">
        <f>D172+D173+D174</f>
        <v>704345.12</v>
      </c>
      <c r="E171" s="16">
        <f>D171/C171*100</f>
        <v>100</v>
      </c>
    </row>
    <row r="172" spans="1:5" ht="16.5" thickBot="1">
      <c r="A172" s="7"/>
      <c r="B172" s="48" t="s">
        <v>5</v>
      </c>
      <c r="C172" s="56">
        <v>0</v>
      </c>
      <c r="D172" s="56">
        <v>0</v>
      </c>
      <c r="E172" s="16">
        <v>0</v>
      </c>
    </row>
    <row r="173" spans="1:5" ht="16.5" thickBot="1">
      <c r="A173" s="7"/>
      <c r="B173" s="48" t="s">
        <v>66</v>
      </c>
      <c r="C173" s="56">
        <v>0</v>
      </c>
      <c r="D173" s="56">
        <v>0</v>
      </c>
      <c r="E173" s="16">
        <v>0</v>
      </c>
    </row>
    <row r="174" spans="1:5" ht="16.5" thickBot="1">
      <c r="A174" s="7"/>
      <c r="B174" s="48" t="s">
        <v>88</v>
      </c>
      <c r="C174" s="56">
        <v>704345.12</v>
      </c>
      <c r="D174" s="56">
        <v>704345.12</v>
      </c>
      <c r="E174" s="16">
        <f>D174/C174*100</f>
        <v>100</v>
      </c>
    </row>
    <row r="175" spans="1:5" ht="48" thickBot="1">
      <c r="A175" s="7"/>
      <c r="B175" s="24" t="s">
        <v>62</v>
      </c>
      <c r="C175" s="56">
        <f>C176+C177+C178</f>
        <v>6008263.2199999997</v>
      </c>
      <c r="D175" s="56">
        <f>D176+D177+D178</f>
        <v>6008245.2199999997</v>
      </c>
      <c r="E175" s="16">
        <f>D175/C175*100</f>
        <v>99.999700412592773</v>
      </c>
    </row>
    <row r="176" spans="1:5" ht="16.5" thickBot="1">
      <c r="A176" s="7"/>
      <c r="B176" s="48" t="s">
        <v>12</v>
      </c>
      <c r="C176" s="56">
        <v>0</v>
      </c>
      <c r="D176" s="56">
        <v>0</v>
      </c>
      <c r="E176" s="16">
        <v>0</v>
      </c>
    </row>
    <row r="177" spans="1:5" ht="16.5" thickBot="1">
      <c r="A177" s="7"/>
      <c r="B177" s="48" t="s">
        <v>66</v>
      </c>
      <c r="C177" s="56">
        <v>0</v>
      </c>
      <c r="D177" s="56">
        <v>0</v>
      </c>
      <c r="E177" s="16">
        <v>0</v>
      </c>
    </row>
    <row r="178" spans="1:5" ht="16.5" thickBot="1">
      <c r="A178" s="7"/>
      <c r="B178" s="48" t="s">
        <v>67</v>
      </c>
      <c r="C178" s="56">
        <v>6008263.2199999997</v>
      </c>
      <c r="D178" s="56">
        <v>6008245.2199999997</v>
      </c>
      <c r="E178" s="16">
        <f>D178/C178*100</f>
        <v>99.999700412592773</v>
      </c>
    </row>
    <row r="179" spans="1:5" ht="32.25" thickBot="1">
      <c r="A179" s="7"/>
      <c r="B179" s="33" t="s">
        <v>63</v>
      </c>
      <c r="C179" s="56">
        <f>C180+C181+C182</f>
        <v>10171134.08</v>
      </c>
      <c r="D179" s="56">
        <f>D180+D181+D182</f>
        <v>10171131.84</v>
      </c>
      <c r="E179" s="16">
        <f>D179/C179*100</f>
        <v>99.999977976890449</v>
      </c>
    </row>
    <row r="180" spans="1:5" ht="16.5" thickBot="1">
      <c r="A180" s="7"/>
      <c r="B180" s="49" t="s">
        <v>5</v>
      </c>
      <c r="C180" s="56">
        <v>0</v>
      </c>
      <c r="D180" s="56">
        <v>0</v>
      </c>
      <c r="E180" s="16">
        <v>0</v>
      </c>
    </row>
    <row r="181" spans="1:5" ht="16.5" thickBot="1">
      <c r="A181" s="7"/>
      <c r="B181" s="49" t="s">
        <v>66</v>
      </c>
      <c r="C181" s="56">
        <v>0</v>
      </c>
      <c r="D181" s="56">
        <v>0</v>
      </c>
      <c r="E181" s="16">
        <v>0</v>
      </c>
    </row>
    <row r="182" spans="1:5" ht="16.5" thickBot="1">
      <c r="A182" s="7"/>
      <c r="B182" s="49" t="s">
        <v>67</v>
      </c>
      <c r="C182" s="56">
        <v>10171134.08</v>
      </c>
      <c r="D182" s="56">
        <v>10171131.84</v>
      </c>
      <c r="E182" s="16">
        <f>D182/C182*100</f>
        <v>99.999977976890449</v>
      </c>
    </row>
    <row r="183" spans="1:5" ht="48" thickBot="1">
      <c r="A183" s="7" t="s">
        <v>80</v>
      </c>
      <c r="B183" s="23" t="s">
        <v>21</v>
      </c>
      <c r="C183" s="55">
        <f>C184+C185+C186</f>
        <v>8157167.5</v>
      </c>
      <c r="D183" s="55">
        <f>D184+D185+D186</f>
        <v>8157167.5</v>
      </c>
      <c r="E183" s="21">
        <f>D183/C183*100</f>
        <v>100</v>
      </c>
    </row>
    <row r="184" spans="1:5" ht="16.5" thickBot="1">
      <c r="A184" s="37"/>
      <c r="B184" s="41" t="s">
        <v>5</v>
      </c>
      <c r="C184" s="56">
        <v>0</v>
      </c>
      <c r="D184" s="56">
        <v>0</v>
      </c>
      <c r="E184" s="16">
        <v>0</v>
      </c>
    </row>
    <row r="185" spans="1:5" ht="16.5" thickBot="1">
      <c r="A185" s="37"/>
      <c r="B185" s="41" t="s">
        <v>66</v>
      </c>
      <c r="C185" s="56">
        <v>0</v>
      </c>
      <c r="D185" s="56">
        <v>0</v>
      </c>
      <c r="E185" s="16">
        <v>0</v>
      </c>
    </row>
    <row r="186" spans="1:5" ht="16.5" thickBot="1">
      <c r="A186" s="7"/>
      <c r="B186" s="41" t="s">
        <v>68</v>
      </c>
      <c r="C186" s="56">
        <v>8157167.5</v>
      </c>
      <c r="D186" s="56">
        <v>8157167.5</v>
      </c>
      <c r="E186" s="16">
        <f>D186/C186*100</f>
        <v>100</v>
      </c>
    </row>
    <row r="187" spans="1:5" ht="48" thickBot="1">
      <c r="A187" s="7" t="s">
        <v>81</v>
      </c>
      <c r="B187" s="22" t="s">
        <v>22</v>
      </c>
      <c r="C187" s="55">
        <f>C188+C189+C190</f>
        <v>6028100</v>
      </c>
      <c r="D187" s="55">
        <f>D188+D189+D190</f>
        <v>6028100</v>
      </c>
      <c r="E187" s="21">
        <f>D187/C187*100</f>
        <v>100</v>
      </c>
    </row>
    <row r="188" spans="1:5" ht="16.5" thickBot="1">
      <c r="A188" s="11"/>
      <c r="B188" s="41" t="s">
        <v>5</v>
      </c>
      <c r="C188" s="56">
        <v>698775.31</v>
      </c>
      <c r="D188" s="56">
        <v>698775.31</v>
      </c>
      <c r="E188" s="16">
        <f>D188/C188*100</f>
        <v>100</v>
      </c>
    </row>
    <row r="189" spans="1:5" ht="16.5" thickBot="1">
      <c r="A189" s="11"/>
      <c r="B189" s="41" t="s">
        <v>66</v>
      </c>
      <c r="C189" s="56">
        <v>3103924.69</v>
      </c>
      <c r="D189" s="56">
        <v>3103924.69</v>
      </c>
      <c r="E189" s="16">
        <f>D189/C189*100</f>
        <v>100</v>
      </c>
    </row>
    <row r="190" spans="1:5" ht="16.5" thickBot="1">
      <c r="A190" s="13"/>
      <c r="B190" s="41" t="s">
        <v>68</v>
      </c>
      <c r="C190" s="56">
        <v>2225400</v>
      </c>
      <c r="D190" s="56">
        <v>2225400</v>
      </c>
      <c r="E190" s="16">
        <f>D190/C190*100</f>
        <v>100</v>
      </c>
    </row>
    <row r="191" spans="1:5" ht="79.5" thickBot="1">
      <c r="A191" s="31" t="s">
        <v>82</v>
      </c>
      <c r="B191" s="22" t="s">
        <v>23</v>
      </c>
      <c r="C191" s="55">
        <v>0</v>
      </c>
      <c r="D191" s="55">
        <v>0</v>
      </c>
      <c r="E191" s="20">
        <v>0</v>
      </c>
    </row>
    <row r="192" spans="1:5" ht="16.5" thickBot="1">
      <c r="A192" s="13"/>
      <c r="B192" s="41" t="s">
        <v>5</v>
      </c>
      <c r="C192" s="56"/>
      <c r="D192" s="56"/>
      <c r="E192" s="51"/>
    </row>
    <row r="193" spans="1:5" ht="16.5" thickBot="1">
      <c r="A193" s="13"/>
      <c r="B193" s="41" t="s">
        <v>66</v>
      </c>
      <c r="C193" s="56"/>
      <c r="D193" s="56"/>
      <c r="E193" s="51"/>
    </row>
    <row r="194" spans="1:5" ht="16.5" thickBot="1">
      <c r="A194" s="13"/>
      <c r="B194" s="41" t="s">
        <v>68</v>
      </c>
      <c r="C194" s="56"/>
      <c r="D194" s="56"/>
      <c r="E194" s="51"/>
    </row>
    <row r="195" spans="1:5" ht="48" thickBot="1">
      <c r="A195" s="13"/>
      <c r="B195" s="14" t="s">
        <v>24</v>
      </c>
      <c r="C195" s="56"/>
      <c r="D195" s="56"/>
      <c r="E195" s="51"/>
    </row>
    <row r="196" spans="1:5" ht="16.5" thickBot="1">
      <c r="A196" s="13"/>
      <c r="B196" s="41" t="s">
        <v>5</v>
      </c>
      <c r="C196" s="56"/>
      <c r="D196" s="56"/>
      <c r="E196" s="51"/>
    </row>
    <row r="197" spans="1:5" ht="16.5" thickBot="1">
      <c r="A197" s="13"/>
      <c r="B197" s="41" t="s">
        <v>66</v>
      </c>
      <c r="C197" s="56"/>
      <c r="D197" s="56"/>
      <c r="E197" s="51"/>
    </row>
    <row r="198" spans="1:5" ht="16.5" thickBot="1">
      <c r="A198" s="13"/>
      <c r="B198" s="41" t="s">
        <v>68</v>
      </c>
      <c r="C198" s="56"/>
      <c r="D198" s="56"/>
      <c r="E198" s="51"/>
    </row>
    <row r="199" spans="1:5" ht="32.25" thickBot="1">
      <c r="A199" s="13"/>
      <c r="B199" s="14" t="s">
        <v>25</v>
      </c>
      <c r="C199" s="56"/>
      <c r="D199" s="56"/>
      <c r="E199" s="51"/>
    </row>
    <row r="200" spans="1:5" ht="16.5" thickBot="1">
      <c r="A200" s="13"/>
      <c r="B200" s="41" t="s">
        <v>5</v>
      </c>
      <c r="C200" s="56"/>
      <c r="D200" s="56"/>
      <c r="E200" s="51"/>
    </row>
    <row r="201" spans="1:5" ht="16.5" thickBot="1">
      <c r="A201" s="13"/>
      <c r="B201" s="41" t="s">
        <v>66</v>
      </c>
      <c r="C201" s="56"/>
      <c r="D201" s="56"/>
      <c r="E201" s="51"/>
    </row>
    <row r="202" spans="1:5" ht="16.5" thickBot="1">
      <c r="A202" s="13"/>
      <c r="B202" s="41" t="s">
        <v>68</v>
      </c>
      <c r="C202" s="56"/>
      <c r="D202" s="56"/>
      <c r="E202" s="51"/>
    </row>
    <row r="203" spans="1:5" ht="95.25" thickBot="1">
      <c r="A203" s="31" t="s">
        <v>83</v>
      </c>
      <c r="B203" s="34" t="s">
        <v>26</v>
      </c>
      <c r="C203" s="55">
        <f>C204+C205+C206</f>
        <v>4735345.66</v>
      </c>
      <c r="D203" s="55">
        <f>D204+D205+D206</f>
        <v>4347545.6500000004</v>
      </c>
      <c r="E203" s="21">
        <f>D203/C203*100</f>
        <v>91.810523711588985</v>
      </c>
    </row>
    <row r="204" spans="1:5" ht="16.5" thickBot="1">
      <c r="A204" s="13"/>
      <c r="B204" s="41" t="s">
        <v>5</v>
      </c>
      <c r="C204" s="56">
        <v>0</v>
      </c>
      <c r="D204" s="56">
        <v>0</v>
      </c>
      <c r="E204" s="16">
        <v>0</v>
      </c>
    </row>
    <row r="205" spans="1:5" ht="16.5" thickBot="1">
      <c r="A205" s="13"/>
      <c r="B205" s="41" t="s">
        <v>66</v>
      </c>
      <c r="C205" s="56">
        <v>3965400</v>
      </c>
      <c r="D205" s="56">
        <v>3577600</v>
      </c>
      <c r="E205" s="16">
        <f>D205/C205*100</f>
        <v>90.220406516366566</v>
      </c>
    </row>
    <row r="206" spans="1:5" ht="16.5" thickBot="1">
      <c r="A206" s="31"/>
      <c r="B206" s="41" t="s">
        <v>68</v>
      </c>
      <c r="C206" s="56">
        <v>769945.66</v>
      </c>
      <c r="D206" s="56">
        <v>769945.65</v>
      </c>
      <c r="E206" s="16">
        <f>D206/C206*100</f>
        <v>99.999998701207033</v>
      </c>
    </row>
    <row r="207" spans="1:5" ht="95.25" thickBot="1">
      <c r="A207" s="39" t="s">
        <v>84</v>
      </c>
      <c r="B207" s="15" t="s">
        <v>30</v>
      </c>
      <c r="C207" s="55">
        <f>C208+C209+C210</f>
        <v>6000</v>
      </c>
      <c r="D207" s="55">
        <f>D208+D209+D210</f>
        <v>6000</v>
      </c>
      <c r="E207" s="21">
        <f>D207/C207*100</f>
        <v>100</v>
      </c>
    </row>
    <row r="208" spans="1:5" ht="16.5" thickBot="1">
      <c r="A208" s="27"/>
      <c r="B208" s="41" t="s">
        <v>5</v>
      </c>
      <c r="C208" s="56">
        <v>0</v>
      </c>
      <c r="D208" s="56">
        <v>0</v>
      </c>
      <c r="E208" s="16">
        <v>0</v>
      </c>
    </row>
    <row r="209" spans="1:5" ht="16.5" thickBot="1">
      <c r="A209" s="27"/>
      <c r="B209" s="41" t="s">
        <v>66</v>
      </c>
      <c r="C209" s="56">
        <v>0</v>
      </c>
      <c r="D209" s="56">
        <v>0</v>
      </c>
      <c r="E209" s="16">
        <v>0</v>
      </c>
    </row>
    <row r="210" spans="1:5" ht="16.5" thickBot="1">
      <c r="A210" s="13"/>
      <c r="B210" s="41" t="s">
        <v>68</v>
      </c>
      <c r="C210" s="56">
        <v>6000</v>
      </c>
      <c r="D210" s="56">
        <v>6000</v>
      </c>
      <c r="E210" s="16">
        <f>D210/C210*100</f>
        <v>100</v>
      </c>
    </row>
    <row r="211" spans="1:5" ht="68.25" customHeight="1" thickBot="1">
      <c r="A211" s="39" t="s">
        <v>85</v>
      </c>
      <c r="B211" s="19" t="s">
        <v>27</v>
      </c>
      <c r="C211" s="55">
        <v>0</v>
      </c>
      <c r="D211" s="55">
        <v>0</v>
      </c>
      <c r="E211" s="21">
        <v>0</v>
      </c>
    </row>
    <row r="212" spans="1:5" ht="16.5" thickBot="1">
      <c r="A212" s="27"/>
      <c r="B212" s="41" t="s">
        <v>5</v>
      </c>
      <c r="C212" s="56"/>
      <c r="D212" s="56"/>
      <c r="E212" s="16"/>
    </row>
    <row r="213" spans="1:5" ht="16.5" thickBot="1">
      <c r="A213" s="27"/>
      <c r="B213" s="41" t="s">
        <v>66</v>
      </c>
      <c r="C213" s="56"/>
      <c r="D213" s="56"/>
      <c r="E213" s="16"/>
    </row>
    <row r="214" spans="1:5" ht="16.5" thickBot="1">
      <c r="A214" s="13"/>
      <c r="B214" s="41" t="s">
        <v>68</v>
      </c>
      <c r="C214" s="56"/>
      <c r="D214" s="56"/>
      <c r="E214" s="16"/>
    </row>
    <row r="215" spans="1:5" ht="63.75" thickBot="1">
      <c r="A215" s="39" t="s">
        <v>86</v>
      </c>
      <c r="B215" s="19" t="s">
        <v>28</v>
      </c>
      <c r="C215" s="55">
        <v>0</v>
      </c>
      <c r="D215" s="55">
        <v>0</v>
      </c>
      <c r="E215" s="21">
        <v>0</v>
      </c>
    </row>
    <row r="216" spans="1:5" ht="16.5" thickBot="1">
      <c r="A216" s="27"/>
      <c r="B216" s="41" t="s">
        <v>5</v>
      </c>
      <c r="C216" s="56"/>
      <c r="D216" s="56"/>
      <c r="E216" s="16"/>
    </row>
    <row r="217" spans="1:5" ht="16.5" thickBot="1">
      <c r="A217" s="27"/>
      <c r="B217" s="41" t="s">
        <v>66</v>
      </c>
      <c r="C217" s="56"/>
      <c r="D217" s="56"/>
      <c r="E217" s="16"/>
    </row>
    <row r="218" spans="1:5" ht="16.5" thickBot="1">
      <c r="A218" s="13"/>
      <c r="B218" s="41" t="s">
        <v>68</v>
      </c>
      <c r="C218" s="56"/>
      <c r="D218" s="56"/>
      <c r="E218" s="16"/>
    </row>
    <row r="219" spans="1:5" ht="48" thickBot="1">
      <c r="A219" s="31" t="s">
        <v>87</v>
      </c>
      <c r="B219" s="15" t="s">
        <v>29</v>
      </c>
      <c r="C219" s="55">
        <v>0</v>
      </c>
      <c r="D219" s="55">
        <v>0</v>
      </c>
      <c r="E219" s="21">
        <v>0</v>
      </c>
    </row>
    <row r="220" spans="1:5" ht="16.5" thickBot="1">
      <c r="A220" s="13"/>
      <c r="B220" s="41" t="s">
        <v>5</v>
      </c>
      <c r="C220" s="56"/>
      <c r="D220" s="56"/>
      <c r="E220" s="52"/>
    </row>
    <row r="221" spans="1:5" ht="16.5" thickBot="1">
      <c r="A221" s="13"/>
      <c r="B221" s="41" t="s">
        <v>66</v>
      </c>
      <c r="C221" s="56"/>
      <c r="D221" s="56"/>
      <c r="E221" s="52"/>
    </row>
    <row r="222" spans="1:5" ht="16.5" thickBot="1">
      <c r="A222" s="13"/>
      <c r="B222" s="41" t="s">
        <v>68</v>
      </c>
      <c r="C222" s="56"/>
      <c r="D222" s="56"/>
      <c r="E222" s="50"/>
    </row>
    <row r="223" spans="1:5">
      <c r="A223" s="35"/>
      <c r="B223" s="35"/>
      <c r="C223" s="36"/>
      <c r="D223" s="36"/>
      <c r="E223" s="36"/>
    </row>
    <row r="224" spans="1:5">
      <c r="A224" s="35"/>
      <c r="B224" s="35"/>
      <c r="C224" s="36"/>
      <c r="D224" s="36"/>
      <c r="E224" s="36"/>
    </row>
    <row r="225" spans="1:5">
      <c r="A225" s="72" t="s">
        <v>95</v>
      </c>
      <c r="B225" s="72"/>
    </row>
    <row r="226" spans="1:5" ht="18.75">
      <c r="A226" s="72"/>
      <c r="B226" s="72"/>
      <c r="D226" s="73" t="s">
        <v>92</v>
      </c>
      <c r="E226" s="73"/>
    </row>
    <row r="227" spans="1:5" ht="18.75">
      <c r="A227" s="72" t="s">
        <v>91</v>
      </c>
      <c r="B227" s="72"/>
      <c r="D227" s="71"/>
      <c r="E227" s="71"/>
    </row>
    <row r="230" spans="1:5">
      <c r="A230" t="s">
        <v>93</v>
      </c>
    </row>
    <row r="231" spans="1:5">
      <c r="A231" s="74" t="s">
        <v>94</v>
      </c>
    </row>
    <row r="232" spans="1:5">
      <c r="A232" s="74"/>
    </row>
  </sheetData>
  <mergeCells count="6">
    <mergeCell ref="B2:E2"/>
    <mergeCell ref="B4:E4"/>
    <mergeCell ref="A5:D5"/>
    <mergeCell ref="A225:B226"/>
    <mergeCell ref="A227:B227"/>
    <mergeCell ref="D226:E226"/>
  </mergeCells>
  <pageMargins left="0.7" right="0.7" top="0.75" bottom="0.75" header="0.3" footer="0.3"/>
  <pageSetup paperSize="9" scale="63" fitToHeight="0" orientation="portrait" r:id="rId1"/>
  <rowBreaks count="2" manualBreakCount="2">
    <brk id="78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3 квартал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2021-01-18T04:19:33Z</dcterms:modified>
</cp:coreProperties>
</file>