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Для размещения на сайте\"/>
    </mc:Choice>
  </mc:AlternateContent>
  <xr:revisionPtr revIDLastSave="0" documentId="8_{7AFEC215-FDDF-48B2-B0F5-C9B07D96EFC9}" xr6:coauthVersionLast="43" xr6:coauthVersionMax="43" xr10:uidLastSave="{00000000-0000-0000-0000-000000000000}"/>
  <bookViews>
    <workbookView xWindow="-120" yWindow="-120" windowWidth="29040" windowHeight="15990" xr2:uid="{60671444-CF10-49D6-AA01-8D365DF8FADE}"/>
  </bookViews>
  <sheets>
    <sheet name="за 1 полугодие" sheetId="1" r:id="rId1"/>
  </sheets>
  <externalReferences>
    <externalReference r:id="rId2"/>
    <externalReference r:id="rId3"/>
  </externalReferences>
  <definedNames>
    <definedName name="__bookmark_13">#REF!</definedName>
    <definedName name="__bookmark_14">#REF!</definedName>
    <definedName name="__bookmark_18">#REF!</definedName>
    <definedName name="__bookmark_19">#REF!</definedName>
    <definedName name="__bookmark_2" localSheetId="0">'за 1 полугодие'!#REF!</definedName>
    <definedName name="__bookmark_2">'[2]за 1 квартал'!#REF!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 localSheetId="0">'за 1 полугодие'!$B$1:$E$24</definedName>
    <definedName name="__bookmark_5">'[2]за 1 квартал'!$B$1:$E$24</definedName>
    <definedName name="_xlnm.Print_Titles" localSheetId="0">'за 1 полугодие'!$1:$4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C7" i="1"/>
  <c r="C5" i="1" s="1"/>
  <c r="D7" i="1"/>
  <c r="E7" i="1"/>
  <c r="E5" i="1" s="1"/>
  <c r="G7" i="1"/>
  <c r="I7" i="1"/>
  <c r="F8" i="1"/>
  <c r="G8" i="1"/>
  <c r="H8" i="1"/>
  <c r="I8" i="1"/>
  <c r="F9" i="1"/>
  <c r="G9" i="1"/>
  <c r="H9" i="1"/>
  <c r="I9" i="1"/>
  <c r="F10" i="1"/>
  <c r="G10" i="1"/>
  <c r="H10" i="1"/>
  <c r="I10" i="1"/>
  <c r="F11" i="1"/>
  <c r="G11" i="1"/>
  <c r="H11" i="1"/>
  <c r="I11" i="1"/>
  <c r="E12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F16" i="1"/>
  <c r="G16" i="1"/>
  <c r="H16" i="1"/>
  <c r="I16" i="1"/>
  <c r="F17" i="1"/>
  <c r="G17" i="1"/>
  <c r="H17" i="1"/>
  <c r="I17" i="1"/>
  <c r="F18" i="1"/>
  <c r="G18" i="1"/>
  <c r="H18" i="1"/>
  <c r="I18" i="1"/>
  <c r="C19" i="1"/>
  <c r="D19" i="1"/>
  <c r="E19" i="1"/>
  <c r="F19" i="1" s="1"/>
  <c r="G19" i="1"/>
  <c r="I19" i="1"/>
  <c r="F21" i="1"/>
  <c r="G21" i="1"/>
  <c r="H21" i="1"/>
  <c r="I21" i="1"/>
  <c r="F22" i="1"/>
  <c r="G22" i="1"/>
  <c r="F23" i="1"/>
  <c r="G23" i="1"/>
  <c r="G5" i="1" l="1"/>
  <c r="I5" i="1"/>
  <c r="F5" i="1"/>
  <c r="H5" i="1"/>
  <c r="H19" i="1"/>
  <c r="H7" i="1"/>
  <c r="F7" i="1"/>
</calcChain>
</file>

<file path=xl/sharedStrings.xml><?xml version="1.0" encoding="utf-8"?>
<sst xmlns="http://schemas.openxmlformats.org/spreadsheetml/2006/main" count="46" uniqueCount="45">
  <si>
    <t>Возврат остатков субсидий, субвенций и иных межбюджетных трансфертов, имеющих целевое назначение ,прошлых лет</t>
  </si>
  <si>
    <t>000 2 19 00000000000000</t>
  </si>
  <si>
    <t>Прочие безвозмездные поступления</t>
  </si>
  <si>
    <t>000 2 07 00000000000000</t>
  </si>
  <si>
    <t>Безвозмездные поступления от других бюджетов бюджетной системы Российской Федерации</t>
  </si>
  <si>
    <t>000 2 02 00000000000000</t>
  </si>
  <si>
    <t xml:space="preserve">в том числе </t>
  </si>
  <si>
    <t>Безвозмездные поступления ,всего</t>
  </si>
  <si>
    <t>000 2 00 00000 00 0000 000</t>
  </si>
  <si>
    <t>Прочие неналоговые доходы</t>
  </si>
  <si>
    <t>000 1 17 00000000000000</t>
  </si>
  <si>
    <t>Штрафы, санкции, возмещение ущерба</t>
  </si>
  <si>
    <t>000 1 16 00000000000000</t>
  </si>
  <si>
    <t>Доходы от продажи материальных и нематериальных активов</t>
  </si>
  <si>
    <t>000 1 14 00000000000000</t>
  </si>
  <si>
    <t>Доходы от оказания платных услуг (работ) и компенсации затрат государства</t>
  </si>
  <si>
    <t>000 1 13 00000000000000</t>
  </si>
  <si>
    <t>Платежи при пользовании природными ресурсами</t>
  </si>
  <si>
    <t>000 1 12 00000000000000</t>
  </si>
  <si>
    <t>Доходы от использования имущества, находящегося в государственной и муниципальной собственности</t>
  </si>
  <si>
    <t>000 1 11 00000000000000</t>
  </si>
  <si>
    <t>Государственная пошлина</t>
  </si>
  <si>
    <t>000 1 08 00000000000000</t>
  </si>
  <si>
    <t>Налоги на имущество</t>
  </si>
  <si>
    <t>000 1 06 00000000000000</t>
  </si>
  <si>
    <t>Налоги на совокупный доход</t>
  </si>
  <si>
    <t>000 1 05 00000000000000</t>
  </si>
  <si>
    <t>Налоги на товары (работы, услуги), реализуемые на территории Российской Федерации</t>
  </si>
  <si>
    <t>000 1 03 00000000000000</t>
  </si>
  <si>
    <t>Налоги на прибыль, доходы</t>
  </si>
  <si>
    <t>000 1 01 00000000000000</t>
  </si>
  <si>
    <t>Налоговые и неналоговые доходы</t>
  </si>
  <si>
    <t>000 1 00 00000 00 0000 000</t>
  </si>
  <si>
    <t>Доходы бюджета ,всего</t>
  </si>
  <si>
    <r>
      <t xml:space="preserve">%% исполнения  (гр.5 </t>
    </r>
    <r>
      <rPr>
        <b/>
        <sz val="8"/>
        <rFont val="Times New Roman"/>
        <family val="1"/>
        <charset val="204"/>
      </rPr>
      <t>/</t>
    </r>
    <r>
      <rPr>
        <sz val="8"/>
        <rFont val="Times New Roman"/>
        <family val="1"/>
        <charset val="204"/>
      </rPr>
      <t xml:space="preserve"> гр.4)</t>
    </r>
  </si>
  <si>
    <r>
      <t xml:space="preserve">%% исполнения  (гр.5 </t>
    </r>
    <r>
      <rPr>
        <b/>
        <sz val="8"/>
        <rFont val="Times New Roman"/>
        <family val="1"/>
        <charset val="204"/>
      </rPr>
      <t>/</t>
    </r>
    <r>
      <rPr>
        <sz val="8"/>
        <rFont val="Times New Roman"/>
        <family val="1"/>
        <charset val="204"/>
      </rPr>
      <t xml:space="preserve"> гр.3)</t>
    </r>
  </si>
  <si>
    <t>Отклонение                 ( гр.5 - гр.3 )</t>
  </si>
  <si>
    <t>Отклонение                     ( гр.5 - гр.4 )</t>
  </si>
  <si>
    <t>Исполнено на 01.07.2020</t>
  </si>
  <si>
    <t>Утвержденные бюджетные назначения на 2020 год</t>
  </si>
  <si>
    <t>Исполнено на 01.07.2019</t>
  </si>
  <si>
    <t>Наименование</t>
  </si>
  <si>
    <t>Код по бюджетной классификации</t>
  </si>
  <si>
    <t>(в тыс. руб.)</t>
  </si>
  <si>
    <t>Сведения об исполнении бюджета за полугодие текущего года по доходам в разрезе видов доходов в сравнении с запланированными годовыми значениями и с фактическими значениями соответствующего периода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</si>
</sst>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&quot;###,##0.00"/>
    <numFmt numFmtId="165" formatCode="&quot;&quot;#000"/>
    <numFmt numFmtId="166" formatCode="#,##0.0"/>
  </numFmts>
  <fonts count="12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4" fontId="1" fillId="0" borderId="1" xfId="0" applyNumberFormat="1" applyFont="1" applyBorder="1" applyAlignment="1">
      <alignment vertical="top"/>
    </xf>
    <xf numFmtId="4" fontId="1" fillId="0" borderId="2" xfId="0" applyNumberFormat="1" applyFont="1" applyBorder="1" applyAlignment="1">
      <alignment vertical="top"/>
    </xf>
    <xf numFmtId="4" fontId="1" fillId="0" borderId="3" xfId="0" applyNumberFormat="1" applyFont="1" applyBorder="1" applyAlignment="1">
      <alignment vertical="top"/>
    </xf>
    <xf numFmtId="4" fontId="3" fillId="0" borderId="3" xfId="0" applyNumberFormat="1" applyFont="1" applyBorder="1" applyAlignment="1">
      <alignment horizontal="right" vertical="top" wrapText="1"/>
    </xf>
    <xf numFmtId="4" fontId="1" fillId="0" borderId="2" xfId="0" applyNumberFormat="1" applyFont="1" applyFill="1" applyBorder="1" applyAlignment="1">
      <alignment horizontal="right" vertical="top" wrapText="1"/>
    </xf>
    <xf numFmtId="165" fontId="1" fillId="0" borderId="2" xfId="0" applyNumberFormat="1" applyFont="1" applyBorder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4" fontId="1" fillId="0" borderId="5" xfId="0" applyNumberFormat="1" applyFont="1" applyBorder="1" applyAlignment="1">
      <alignment vertical="top"/>
    </xf>
    <xf numFmtId="4" fontId="1" fillId="0" borderId="6" xfId="0" applyNumberFormat="1" applyFont="1" applyBorder="1" applyAlignment="1">
      <alignment vertical="top"/>
    </xf>
    <xf numFmtId="4" fontId="1" fillId="0" borderId="7" xfId="0" applyNumberFormat="1" applyFont="1" applyBorder="1" applyAlignment="1">
      <alignment vertical="top"/>
    </xf>
    <xf numFmtId="4" fontId="3" fillId="0" borderId="7" xfId="0" applyNumberFormat="1" applyFont="1" applyBorder="1" applyAlignment="1">
      <alignment horizontal="right" vertical="top" wrapText="1"/>
    </xf>
    <xf numFmtId="4" fontId="1" fillId="0" borderId="6" xfId="0" applyNumberFormat="1" applyFont="1" applyFill="1" applyBorder="1" applyAlignment="1">
      <alignment horizontal="right" vertical="top" wrapText="1"/>
    </xf>
    <xf numFmtId="165" fontId="1" fillId="0" borderId="6" xfId="0" applyNumberFormat="1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4" fontId="1" fillId="0" borderId="5" xfId="0" applyNumberFormat="1" applyFont="1" applyFill="1" applyBorder="1" applyAlignment="1">
      <alignment vertical="top"/>
    </xf>
    <xf numFmtId="4" fontId="3" fillId="0" borderId="7" xfId="0" applyNumberFormat="1" applyFont="1" applyFill="1" applyBorder="1" applyAlignment="1">
      <alignment horizontal="right" vertical="top" wrapText="1"/>
    </xf>
    <xf numFmtId="4" fontId="1" fillId="0" borderId="7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4" fontId="1" fillId="0" borderId="9" xfId="0" applyNumberFormat="1" applyFont="1" applyFill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" fontId="1" fillId="0" borderId="11" xfId="0" applyNumberFormat="1" applyFont="1" applyBorder="1" applyAlignment="1">
      <alignment vertical="top"/>
    </xf>
    <xf numFmtId="166" fontId="1" fillId="0" borderId="11" xfId="0" applyNumberFormat="1" applyFont="1" applyBorder="1" applyAlignment="1">
      <alignment horizontal="right" vertical="top" wrapText="1"/>
    </xf>
    <xf numFmtId="166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vertical="top"/>
    </xf>
    <xf numFmtId="4" fontId="1" fillId="0" borderId="14" xfId="0" applyNumberFormat="1" applyFont="1" applyBorder="1" applyAlignment="1">
      <alignment vertical="top"/>
    </xf>
    <xf numFmtId="4" fontId="1" fillId="0" borderId="15" xfId="0" applyNumberFormat="1" applyFont="1" applyBorder="1" applyAlignment="1">
      <alignment vertical="top"/>
    </xf>
    <xf numFmtId="4" fontId="3" fillId="0" borderId="15" xfId="0" applyNumberFormat="1" applyFont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166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vertical="top"/>
    </xf>
    <xf numFmtId="4" fontId="1" fillId="0" borderId="18" xfId="0" applyNumberFormat="1" applyFont="1" applyBorder="1" applyAlignment="1">
      <alignment vertical="top"/>
    </xf>
    <xf numFmtId="4" fontId="1" fillId="0" borderId="19" xfId="0" applyNumberFormat="1" applyFont="1" applyBorder="1" applyAlignment="1">
      <alignment vertical="top"/>
    </xf>
    <xf numFmtId="166" fontId="1" fillId="0" borderId="18" xfId="0" applyNumberFormat="1" applyFont="1" applyBorder="1" applyAlignment="1">
      <alignment vertical="top" wrapText="1"/>
    </xf>
    <xf numFmtId="166" fontId="1" fillId="0" borderId="18" xfId="0" applyNumberFormat="1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10" fillId="0" borderId="0" xfId="0" applyNumberFormat="1" applyFont="1" applyAlignment="1">
      <alignment horizontal="center" vertical="center" wrapText="1"/>
    </xf>
    <xf numFmtId="0" fontId="7" fillId="0" borderId="0" xfId="0" applyFont="1"/>
    <xf numFmtId="0" fontId="0" fillId="0" borderId="0" xfId="0" applyBorder="1"/>
    <xf numFmtId="164" fontId="1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.%204.2.%20&#1079;&#1072;%202020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77;&#1076;&#1077;&#1085;&#1080;&#1103;%20&#1086;&#1073;%20&#1080;&#1089;&#1087;&#1086;&#1083;&#1085;&#1077;&#1085;&#1080;&#1080;%20&#1073;&#1102;&#1076;&#1078;&#1077;&#1090;&#1072;%20&#1079;&#1072;%20&#1087;&#1077;&#1088;&#1074;&#1099;&#1081;%20&#1082;&#1074;&#1072;&#1088;&#1090;&#1072;&#1083;%20&#1074;%20&#1089;&#1088;&#1072;&#1074;&#1085;&#1077;&#1085;&#1080;&#1080;%20&#1089;%20&#1075;&#1086;&#1076;_&#1079;&#1085;&#1072;&#1095;&#1077;&#1085;&#1080;&#1103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 9 месяцев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 1 квартал"/>
    </sheetNames>
    <sheetDataSet>
      <sheetData sheetId="0">
        <row r="3">
          <cell r="B3" t="str">
            <v>Наименование</v>
          </cell>
          <cell r="C3" t="str">
            <v>Исполнено на 01.04.2019</v>
          </cell>
          <cell r="D3" t="str">
            <v>Утвержденные бюджетные назначения на 2020 год</v>
          </cell>
          <cell r="E3" t="str">
            <v>Исполнено на 01.04.2020</v>
          </cell>
        </row>
        <row r="4">
          <cell r="B4">
            <v>2</v>
          </cell>
          <cell r="C4">
            <v>3</v>
          </cell>
          <cell r="D4">
            <v>4</v>
          </cell>
          <cell r="E4">
            <v>5</v>
          </cell>
        </row>
        <row r="5">
          <cell r="C5">
            <v>276536.60317000002</v>
          </cell>
          <cell r="D5">
            <v>1325555.433</v>
          </cell>
          <cell r="E5">
            <v>259330.23518999998</v>
          </cell>
        </row>
        <row r="7">
          <cell r="B7" t="str">
            <v>Налоговые и неналоговые доходы</v>
          </cell>
          <cell r="C7">
            <v>106991.23645999999</v>
          </cell>
          <cell r="D7">
            <v>449063.255</v>
          </cell>
          <cell r="E7">
            <v>104021.60136000002</v>
          </cell>
        </row>
        <row r="8">
          <cell r="B8" t="str">
            <v>Налоги на прибыль, доходы</v>
          </cell>
          <cell r="C8">
            <v>65878.335550000003</v>
          </cell>
          <cell r="D8">
            <v>283789.5</v>
          </cell>
          <cell r="E8">
            <v>64785.978600000002</v>
          </cell>
        </row>
        <row r="9">
          <cell r="B9" t="str">
            <v>Налоги на товары (работы, услуги), реализуемые на территории Российской Федерации</v>
          </cell>
          <cell r="C9">
            <v>3654.1972300000002</v>
          </cell>
          <cell r="D9">
            <v>15715.455</v>
          </cell>
          <cell r="E9">
            <v>3420.11843</v>
          </cell>
        </row>
        <row r="10">
          <cell r="B10" t="str">
            <v>Налоги на совокупный доход</v>
          </cell>
          <cell r="C10">
            <v>8754.6984900000007</v>
          </cell>
          <cell r="D10">
            <v>35065</v>
          </cell>
          <cell r="E10">
            <v>10085.623159999999</v>
          </cell>
        </row>
        <row r="11">
          <cell r="B11" t="str">
            <v>Налоги на имущество</v>
          </cell>
          <cell r="C11">
            <v>12138.387570000001</v>
          </cell>
          <cell r="D11">
            <v>48280</v>
          </cell>
          <cell r="E11">
            <v>6584.7405699999999</v>
          </cell>
        </row>
        <row r="12">
          <cell r="B12" t="str">
            <v>Государственная пошлина</v>
          </cell>
          <cell r="C12">
            <v>1687.4373800000001</v>
          </cell>
          <cell r="D12">
            <v>9398.5</v>
          </cell>
          <cell r="E12">
            <v>2268.9775300000001</v>
          </cell>
        </row>
        <row r="13">
          <cell r="B13" t="str">
            <v>Доходы от использования имущества, находящегося в государственной и муниципальной собственности</v>
          </cell>
          <cell r="C13">
            <v>12924.34081</v>
          </cell>
          <cell r="D13">
            <v>50637.9</v>
          </cell>
          <cell r="E13">
            <v>13125.64797</v>
          </cell>
        </row>
        <row r="14">
          <cell r="B14" t="str">
            <v>Платежи при пользовании природными ресурсами</v>
          </cell>
          <cell r="C14">
            <v>636.85928999999999</v>
          </cell>
          <cell r="D14">
            <v>1612.8</v>
          </cell>
          <cell r="E14">
            <v>321.62261000000001</v>
          </cell>
        </row>
        <row r="15">
          <cell r="B15" t="str">
            <v>Доходы от оказания платных услуг (работ) и компенсации затрат государства</v>
          </cell>
          <cell r="C15">
            <v>49.578769999999999</v>
          </cell>
          <cell r="D15">
            <v>349.8</v>
          </cell>
          <cell r="E15">
            <v>2875.9433899999999</v>
          </cell>
        </row>
        <row r="16">
          <cell r="B16" t="str">
            <v>Доходы от продажи материальных и нематериальных активов</v>
          </cell>
          <cell r="C16">
            <v>26.03867</v>
          </cell>
          <cell r="D16">
            <v>2977.3</v>
          </cell>
          <cell r="E16">
            <v>139.47878</v>
          </cell>
        </row>
        <row r="17">
          <cell r="B17" t="str">
            <v>Штрафы, санкции, возмещение ущерба</v>
          </cell>
          <cell r="C17">
            <v>1237.8688099999999</v>
          </cell>
          <cell r="D17">
            <v>1203.7</v>
          </cell>
          <cell r="E17">
            <v>413.47032000000002</v>
          </cell>
        </row>
        <row r="18">
          <cell r="B18" t="str">
            <v>Прочие неналоговые доходы</v>
          </cell>
          <cell r="C18">
            <v>3.4938899999999999</v>
          </cell>
          <cell r="D18">
            <v>33.299999999999997</v>
          </cell>
          <cell r="E18">
            <v>0</v>
          </cell>
        </row>
        <row r="19">
          <cell r="B19" t="str">
            <v>Безвозмездные поступления ,всего</v>
          </cell>
          <cell r="C19">
            <v>169545.36671</v>
          </cell>
          <cell r="D19">
            <v>876492.17799999996</v>
          </cell>
          <cell r="E19">
            <v>155308.63382999998</v>
          </cell>
        </row>
        <row r="21">
          <cell r="B21" t="str">
            <v>Безвозмездные поступления от других бюджетов бюджетной системы Российской Федерации</v>
          </cell>
          <cell r="C21">
            <v>169545.36671</v>
          </cell>
          <cell r="D21">
            <v>876492.17799999996</v>
          </cell>
          <cell r="E21">
            <v>157925.91928999999</v>
          </cell>
        </row>
        <row r="22">
          <cell r="B22" t="str">
            <v>Прочие безвозмездные поступления</v>
          </cell>
          <cell r="C22">
            <v>0</v>
          </cell>
          <cell r="D22">
            <v>0</v>
          </cell>
          <cell r="E22">
            <v>10.032999999999999</v>
          </cell>
        </row>
        <row r="23">
          <cell r="B23" t="str">
            <v>Возврат остатков субсидий, субвенций и иных межбюджетных трансфертов, имеющих целевое назначение ,прошлых лет</v>
          </cell>
          <cell r="C23">
            <v>0</v>
          </cell>
          <cell r="D23">
            <v>0</v>
          </cell>
          <cell r="E23">
            <v>-2627.31846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61AAB-C393-4B5C-BF26-F51E79846B70}">
  <sheetPr>
    <pageSetUpPr fitToPage="1"/>
  </sheetPr>
  <dimension ref="A1:K24"/>
  <sheetViews>
    <sheetView tabSelected="1" zoomScale="120" zoomScaleNormal="120" workbookViewId="0">
      <selection sqref="A1:I1"/>
    </sheetView>
  </sheetViews>
  <sheetFormatPr defaultRowHeight="12.75" x14ac:dyDescent="0.2"/>
  <cols>
    <col min="1" max="1" width="22.5703125" customWidth="1"/>
    <col min="2" max="2" width="24.28515625" customWidth="1"/>
    <col min="3" max="3" width="10.5703125" bestFit="1" customWidth="1"/>
    <col min="4" max="4" width="11" bestFit="1" customWidth="1"/>
    <col min="5" max="5" width="10.5703125" bestFit="1" customWidth="1"/>
    <col min="6" max="6" width="12.140625" customWidth="1"/>
    <col min="7" max="7" width="10.140625" bestFit="1" customWidth="1"/>
    <col min="8" max="8" width="12" bestFit="1" customWidth="1"/>
    <col min="9" max="9" width="11.85546875" bestFit="1" customWidth="1"/>
  </cols>
  <sheetData>
    <row r="1" spans="1:11" ht="50.25" customHeight="1" x14ac:dyDescent="0.2">
      <c r="A1" s="61" t="s">
        <v>44</v>
      </c>
      <c r="B1" s="61"/>
      <c r="C1" s="61"/>
      <c r="D1" s="61"/>
      <c r="E1" s="61"/>
      <c r="F1" s="61"/>
      <c r="G1" s="61"/>
      <c r="H1" s="61"/>
      <c r="I1" s="61"/>
      <c r="K1" s="60"/>
    </row>
    <row r="2" spans="1:11" ht="13.5" thickBot="1" x14ac:dyDescent="0.25">
      <c r="A2" s="59"/>
      <c r="B2" s="58"/>
      <c r="C2" s="58"/>
      <c r="D2" s="58"/>
      <c r="E2" s="58"/>
      <c r="F2" s="58"/>
      <c r="G2" s="58"/>
      <c r="H2" s="58"/>
      <c r="I2" s="57" t="s">
        <v>43</v>
      </c>
    </row>
    <row r="3" spans="1:11" ht="45.75" thickBot="1" x14ac:dyDescent="0.25">
      <c r="A3" s="56" t="s">
        <v>42</v>
      </c>
      <c r="B3" s="55" t="s">
        <v>41</v>
      </c>
      <c r="C3" s="53" t="s">
        <v>40</v>
      </c>
      <c r="D3" s="54" t="s">
        <v>39</v>
      </c>
      <c r="E3" s="53" t="s">
        <v>38</v>
      </c>
      <c r="F3" s="52" t="s">
        <v>37</v>
      </c>
      <c r="G3" s="51" t="s">
        <v>36</v>
      </c>
      <c r="H3" s="50" t="s">
        <v>35</v>
      </c>
      <c r="I3" s="50" t="s">
        <v>34</v>
      </c>
    </row>
    <row r="4" spans="1:11" ht="13.5" thickBot="1" x14ac:dyDescent="0.25">
      <c r="A4" s="49">
        <v>1</v>
      </c>
      <c r="B4" s="47">
        <v>2</v>
      </c>
      <c r="C4" s="47">
        <v>3</v>
      </c>
      <c r="D4" s="48">
        <v>4</v>
      </c>
      <c r="E4" s="47">
        <v>5</v>
      </c>
      <c r="F4" s="46">
        <v>6</v>
      </c>
      <c r="G4" s="45">
        <v>7</v>
      </c>
      <c r="H4" s="44">
        <v>8</v>
      </c>
      <c r="I4" s="44">
        <v>9</v>
      </c>
      <c r="J4" s="1"/>
    </row>
    <row r="5" spans="1:11" ht="16.5" customHeight="1" thickBot="1" x14ac:dyDescent="0.25">
      <c r="A5" s="43" t="s">
        <v>33</v>
      </c>
      <c r="B5" s="42"/>
      <c r="C5" s="40">
        <f>C7+C19</f>
        <v>552798.7426</v>
      </c>
      <c r="D5" s="41">
        <f>D7+D19</f>
        <v>1301299.733</v>
      </c>
      <c r="E5" s="40">
        <f>E7+E19</f>
        <v>546277.07049000007</v>
      </c>
      <c r="F5" s="39">
        <f>E5-D5</f>
        <v>-755022.66250999994</v>
      </c>
      <c r="G5" s="38">
        <f>E5-C5</f>
        <v>-6521.6721099999268</v>
      </c>
      <c r="H5" s="37">
        <f>E5/C5*100</f>
        <v>98.82024476406616</v>
      </c>
      <c r="I5" s="37">
        <f>E5/D5*100</f>
        <v>41.979342394132352</v>
      </c>
    </row>
    <row r="6" spans="1:11" ht="13.5" thickBot="1" x14ac:dyDescent="0.25">
      <c r="A6" s="36" t="s">
        <v>6</v>
      </c>
      <c r="B6" s="35"/>
      <c r="C6" s="34"/>
      <c r="D6" s="33"/>
      <c r="E6" s="32"/>
      <c r="F6" s="31"/>
      <c r="G6" s="31"/>
      <c r="H6" s="30"/>
      <c r="I6" s="29"/>
    </row>
    <row r="7" spans="1:11" ht="25.5" x14ac:dyDescent="0.2">
      <c r="A7" s="28" t="s">
        <v>32</v>
      </c>
      <c r="B7" s="27" t="s">
        <v>31</v>
      </c>
      <c r="C7" s="25">
        <f>SUM(C8:C18)</f>
        <v>205405.96506000005</v>
      </c>
      <c r="D7" s="26">
        <f>SUM(D8:D18)</f>
        <v>449063.255</v>
      </c>
      <c r="E7" s="25">
        <f>SUM(E8:E18)</f>
        <v>196143.89727000002</v>
      </c>
      <c r="F7" s="23">
        <f>E7-D7</f>
        <v>-252919.35772999999</v>
      </c>
      <c r="G7" s="24">
        <f>E7-C7</f>
        <v>-9262.0677900000301</v>
      </c>
      <c r="H7" s="23">
        <f>E7/C7*100</f>
        <v>95.490847703816911</v>
      </c>
      <c r="I7" s="22">
        <f>E7/D7*100</f>
        <v>43.678456227731218</v>
      </c>
    </row>
    <row r="8" spans="1:11" x14ac:dyDescent="0.2">
      <c r="A8" s="17" t="s">
        <v>30</v>
      </c>
      <c r="B8" s="16" t="s">
        <v>29</v>
      </c>
      <c r="C8" s="14">
        <v>127371.20162000001</v>
      </c>
      <c r="D8" s="15">
        <v>283789.5</v>
      </c>
      <c r="E8" s="14">
        <v>115219.72945</v>
      </c>
      <c r="F8" s="12">
        <f>E8-D8</f>
        <v>-168569.77055000002</v>
      </c>
      <c r="G8" s="13">
        <f>E8-C8</f>
        <v>-12151.472170000008</v>
      </c>
      <c r="H8" s="12">
        <f>E8/C8*100</f>
        <v>90.459796236944683</v>
      </c>
      <c r="I8" s="11">
        <f>E8/D8*100</f>
        <v>40.600420188202875</v>
      </c>
    </row>
    <row r="9" spans="1:11" ht="51" x14ac:dyDescent="0.2">
      <c r="A9" s="17" t="s">
        <v>28</v>
      </c>
      <c r="B9" s="16" t="s">
        <v>27</v>
      </c>
      <c r="C9" s="14">
        <v>7142.7764699999998</v>
      </c>
      <c r="D9" s="15">
        <v>15715.455</v>
      </c>
      <c r="E9" s="14">
        <v>6390.9085999999998</v>
      </c>
      <c r="F9" s="12">
        <f>E9-D9</f>
        <v>-9324.5463999999993</v>
      </c>
      <c r="G9" s="13">
        <f>E9-C9</f>
        <v>-751.86787000000004</v>
      </c>
      <c r="H9" s="12">
        <f>E9/C9*100</f>
        <v>89.473730934211915</v>
      </c>
      <c r="I9" s="11">
        <f>E9/D9*100</f>
        <v>40.666392414346255</v>
      </c>
    </row>
    <row r="10" spans="1:11" ht="25.5" x14ac:dyDescent="0.2">
      <c r="A10" s="17" t="s">
        <v>26</v>
      </c>
      <c r="B10" s="16" t="s">
        <v>25</v>
      </c>
      <c r="C10" s="14">
        <v>20500.1492</v>
      </c>
      <c r="D10" s="15">
        <v>35065</v>
      </c>
      <c r="E10" s="14">
        <v>19237.843830000002</v>
      </c>
      <c r="F10" s="12">
        <f>E10-D10</f>
        <v>-15827.156169999998</v>
      </c>
      <c r="G10" s="13">
        <f>E10-C10</f>
        <v>-1262.3053699999982</v>
      </c>
      <c r="H10" s="12">
        <f>E10/C10*100</f>
        <v>93.842457644161939</v>
      </c>
      <c r="I10" s="11">
        <f>E10/D10*100</f>
        <v>54.863378953372312</v>
      </c>
    </row>
    <row r="11" spans="1:11" x14ac:dyDescent="0.2">
      <c r="A11" s="17" t="s">
        <v>24</v>
      </c>
      <c r="B11" s="16" t="s">
        <v>23</v>
      </c>
      <c r="C11" s="14">
        <v>19435.534589999999</v>
      </c>
      <c r="D11" s="15">
        <v>48280</v>
      </c>
      <c r="E11" s="14">
        <v>17831.390070000001</v>
      </c>
      <c r="F11" s="12">
        <f>E11-D11</f>
        <v>-30448.609929999999</v>
      </c>
      <c r="G11" s="13">
        <f>E11-C11</f>
        <v>-1604.144519999998</v>
      </c>
      <c r="H11" s="12">
        <f>E11/C11*100</f>
        <v>91.746331892381477</v>
      </c>
      <c r="I11" s="11">
        <f>E11/D11*100</f>
        <v>36.933285149130079</v>
      </c>
    </row>
    <row r="12" spans="1:11" x14ac:dyDescent="0.2">
      <c r="A12" s="17" t="s">
        <v>22</v>
      </c>
      <c r="B12" s="16" t="s">
        <v>21</v>
      </c>
      <c r="C12" s="14">
        <v>3638.87781</v>
      </c>
      <c r="D12" s="15">
        <v>9398.5</v>
      </c>
      <c r="E12" s="14">
        <f>3978.15104+0.24</f>
        <v>3978.39104</v>
      </c>
      <c r="F12" s="12">
        <f>E12-D12</f>
        <v>-5420.1089599999996</v>
      </c>
      <c r="G12" s="13">
        <f>E12-C12</f>
        <v>339.51323000000002</v>
      </c>
      <c r="H12" s="12">
        <f>E12/C12*100</f>
        <v>109.33016297131451</v>
      </c>
      <c r="I12" s="11">
        <f>E12/D12*100</f>
        <v>42.330063733574505</v>
      </c>
    </row>
    <row r="13" spans="1:11" ht="63.75" x14ac:dyDescent="0.2">
      <c r="A13" s="17" t="s">
        <v>20</v>
      </c>
      <c r="B13" s="16" t="s">
        <v>19</v>
      </c>
      <c r="C13" s="14">
        <v>23499.291550000002</v>
      </c>
      <c r="D13" s="15">
        <v>50637.9</v>
      </c>
      <c r="E13" s="14">
        <v>27408.288519999998</v>
      </c>
      <c r="F13" s="12">
        <f>E13-D13</f>
        <v>-23229.611480000003</v>
      </c>
      <c r="G13" s="13">
        <f>E13-C13</f>
        <v>3908.9969699999965</v>
      </c>
      <c r="H13" s="12">
        <f>E13/C13*100</f>
        <v>116.63453113759931</v>
      </c>
      <c r="I13" s="11">
        <f>E13/D13*100</f>
        <v>54.126037059198737</v>
      </c>
    </row>
    <row r="14" spans="1:11" ht="25.5" x14ac:dyDescent="0.2">
      <c r="A14" s="17" t="s">
        <v>18</v>
      </c>
      <c r="B14" s="16" t="s">
        <v>17</v>
      </c>
      <c r="C14" s="14">
        <v>1032.7299800000001</v>
      </c>
      <c r="D14" s="15">
        <v>1612.8</v>
      </c>
      <c r="E14" s="14">
        <v>1135.4468300000001</v>
      </c>
      <c r="F14" s="12">
        <f>E14-D14</f>
        <v>-477.35316999999986</v>
      </c>
      <c r="G14" s="13">
        <f>E14-C14</f>
        <v>102.71685000000002</v>
      </c>
      <c r="H14" s="12">
        <f>E14/C14*100</f>
        <v>109.94614778201752</v>
      </c>
      <c r="I14" s="11">
        <f>E14/D14*100</f>
        <v>70.402209201388899</v>
      </c>
    </row>
    <row r="15" spans="1:11" ht="51" x14ac:dyDescent="0.2">
      <c r="A15" s="17" t="s">
        <v>16</v>
      </c>
      <c r="B15" s="16" t="s">
        <v>15</v>
      </c>
      <c r="C15" s="14">
        <v>107.91985</v>
      </c>
      <c r="D15" s="15">
        <v>349.8</v>
      </c>
      <c r="E15" s="14">
        <v>3121.7590399999999</v>
      </c>
      <c r="F15" s="12">
        <f>E15-D15</f>
        <v>2771.9590399999997</v>
      </c>
      <c r="G15" s="13">
        <f>E15-C15</f>
        <v>3013.8391899999997</v>
      </c>
      <c r="H15" s="12">
        <f>E15/C15*100</f>
        <v>2892.6643615609178</v>
      </c>
      <c r="I15" s="11">
        <f>E15/D15*100</f>
        <v>892.44112064036574</v>
      </c>
    </row>
    <row r="16" spans="1:11" ht="38.25" x14ac:dyDescent="0.2">
      <c r="A16" s="17" t="s">
        <v>14</v>
      </c>
      <c r="B16" s="16" t="s">
        <v>13</v>
      </c>
      <c r="C16" s="14">
        <v>196.91002</v>
      </c>
      <c r="D16" s="15">
        <v>2977.3</v>
      </c>
      <c r="E16" s="14">
        <v>873.88432</v>
      </c>
      <c r="F16" s="12">
        <f>E16-D16</f>
        <v>-2103.4156800000001</v>
      </c>
      <c r="G16" s="13">
        <f>E16-C16</f>
        <v>676.97429999999997</v>
      </c>
      <c r="H16" s="12">
        <f>E16/C16*100</f>
        <v>443.79880719122366</v>
      </c>
      <c r="I16" s="11">
        <f>E16/D16*100</f>
        <v>29.351570886373558</v>
      </c>
    </row>
    <row r="17" spans="1:9" ht="25.5" x14ac:dyDescent="0.2">
      <c r="A17" s="17" t="s">
        <v>12</v>
      </c>
      <c r="B17" s="16" t="s">
        <v>11</v>
      </c>
      <c r="C17" s="14">
        <v>2448.2964000000002</v>
      </c>
      <c r="D17" s="15">
        <v>1203.7</v>
      </c>
      <c r="E17" s="14">
        <v>946.25557000000003</v>
      </c>
      <c r="F17" s="12">
        <f>E17-D17</f>
        <v>-257.44443000000001</v>
      </c>
      <c r="G17" s="13">
        <f>E17-C17</f>
        <v>-1502.0408300000001</v>
      </c>
      <c r="H17" s="12">
        <f>E17/C17*100</f>
        <v>38.649551173624239</v>
      </c>
      <c r="I17" s="11">
        <f>E17/D17*100</f>
        <v>78.612243083824879</v>
      </c>
    </row>
    <row r="18" spans="1:9" x14ac:dyDescent="0.2">
      <c r="A18" s="17" t="s">
        <v>10</v>
      </c>
      <c r="B18" s="16" t="s">
        <v>9</v>
      </c>
      <c r="C18" s="14">
        <v>32.277569999999997</v>
      </c>
      <c r="D18" s="15">
        <v>33.299999999999997</v>
      </c>
      <c r="E18" s="14">
        <v>0</v>
      </c>
      <c r="F18" s="12">
        <f>E18-D18</f>
        <v>-33.299999999999997</v>
      </c>
      <c r="G18" s="13">
        <f>E18-C18</f>
        <v>-32.277569999999997</v>
      </c>
      <c r="H18" s="12">
        <f>E18/C18*100</f>
        <v>0</v>
      </c>
      <c r="I18" s="11">
        <f>E18/D18*100</f>
        <v>0</v>
      </c>
    </row>
    <row r="19" spans="1:9" ht="25.5" x14ac:dyDescent="0.2">
      <c r="A19" s="17" t="s">
        <v>8</v>
      </c>
      <c r="B19" s="21" t="s">
        <v>7</v>
      </c>
      <c r="C19" s="20">
        <f>SUM(C21:C23)</f>
        <v>347392.77753999998</v>
      </c>
      <c r="D19" s="15">
        <f>SUM(D21:D23)</f>
        <v>852236.478</v>
      </c>
      <c r="E19" s="20">
        <f>SUM(E21:E23)</f>
        <v>350133.17322</v>
      </c>
      <c r="F19" s="12">
        <f>E19-D19</f>
        <v>-502103.30478000001</v>
      </c>
      <c r="G19" s="13">
        <f>E19-C19</f>
        <v>2740.395680000016</v>
      </c>
      <c r="H19" s="12">
        <f>E19/C19*100</f>
        <v>100.78884647499169</v>
      </c>
      <c r="I19" s="18">
        <f>E19/D19*100</f>
        <v>41.084039730578162</v>
      </c>
    </row>
    <row r="20" spans="1:9" x14ac:dyDescent="0.2">
      <c r="A20" s="17" t="s">
        <v>6</v>
      </c>
      <c r="B20" s="16"/>
      <c r="C20" s="13"/>
      <c r="D20" s="15"/>
      <c r="E20" s="19"/>
      <c r="F20" s="12"/>
      <c r="G20" s="13"/>
      <c r="H20" s="12"/>
      <c r="I20" s="18"/>
    </row>
    <row r="21" spans="1:9" ht="51" x14ac:dyDescent="0.2">
      <c r="A21" s="17" t="s">
        <v>5</v>
      </c>
      <c r="B21" s="16" t="s">
        <v>4</v>
      </c>
      <c r="C21" s="14">
        <v>347370.27753999998</v>
      </c>
      <c r="D21" s="15">
        <v>852236.478</v>
      </c>
      <c r="E21" s="14">
        <v>352736.45867999998</v>
      </c>
      <c r="F21" s="12">
        <f>E21-D21</f>
        <v>-499500.01932000002</v>
      </c>
      <c r="G21" s="13">
        <f>E21-C21</f>
        <v>5366.1811400000006</v>
      </c>
      <c r="H21" s="12">
        <f>E21/C21*100</f>
        <v>101.54480146603278</v>
      </c>
      <c r="I21" s="11">
        <f>E21/D21*100</f>
        <v>41.389504883408662</v>
      </c>
    </row>
    <row r="22" spans="1:9" ht="25.5" x14ac:dyDescent="0.2">
      <c r="A22" s="17" t="s">
        <v>3</v>
      </c>
      <c r="B22" s="16" t="s">
        <v>2</v>
      </c>
      <c r="C22" s="14">
        <v>22.5</v>
      </c>
      <c r="D22" s="15">
        <v>0</v>
      </c>
      <c r="E22" s="14">
        <v>24.033000000000001</v>
      </c>
      <c r="F22" s="12">
        <f>E22-D22</f>
        <v>24.033000000000001</v>
      </c>
      <c r="G22" s="13">
        <f>E22-C22</f>
        <v>1.5330000000000013</v>
      </c>
      <c r="H22" s="12"/>
      <c r="I22" s="11"/>
    </row>
    <row r="23" spans="1:9" ht="77.25" thickBot="1" x14ac:dyDescent="0.25">
      <c r="A23" s="10" t="s">
        <v>1</v>
      </c>
      <c r="B23" s="9" t="s">
        <v>0</v>
      </c>
      <c r="C23" s="7">
        <v>0</v>
      </c>
      <c r="D23" s="8">
        <v>0</v>
      </c>
      <c r="E23" s="7">
        <v>-2627.31846</v>
      </c>
      <c r="F23" s="5">
        <f>E23-D23</f>
        <v>-2627.31846</v>
      </c>
      <c r="G23" s="6">
        <f>E23-C23</f>
        <v>-2627.31846</v>
      </c>
      <c r="H23" s="5"/>
      <c r="I23" s="4"/>
    </row>
    <row r="24" spans="1:9" x14ac:dyDescent="0.2">
      <c r="B24" s="3"/>
      <c r="C24" s="3"/>
      <c r="D24" s="2"/>
      <c r="E24" s="2"/>
      <c r="F24" s="2"/>
      <c r="G24" s="1"/>
      <c r="H24" s="1"/>
      <c r="I24" s="1"/>
    </row>
  </sheetData>
  <mergeCells count="1">
    <mergeCell ref="A1:I1"/>
  </mergeCells>
  <pageMargins left="0.78740157480314965" right="0.31496062992125984" top="0.89370078740157477" bottom="0.89370078740157477" header="0.39370078740157483" footer="0.39370078740157483"/>
  <pageSetup paperSize="8" scale="74" fitToHeight="0" orientation="portrait" horizontalDpi="300" verticalDpi="300" r:id="rId1"/>
  <headerFooter alignWithMargins="0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1 полугодие</vt:lpstr>
      <vt:lpstr>'за 1 полугодие'!__bookmark_5</vt:lpstr>
      <vt:lpstr>'за 1 полугодие'!Заголовки_для_печати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2020-12-21T07:49:27Z</dcterms:created>
  <dcterms:modified xsi:type="dcterms:W3CDTF">2020-12-21T07:50:41Z</dcterms:modified>
</cp:coreProperties>
</file>