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Отчеты бюджетного отдела\Отчеты ГО\Индикаторы открытости данных\Открытость данных до 30.12.2021(за 2020 год)\разместить на сайте\"/>
    </mc:Choice>
  </mc:AlternateContent>
  <xr:revisionPtr revIDLastSave="0" documentId="8_{7CD1040C-A1BA-4E52-9261-ADC4F13EC2A5}" xr6:coauthVersionLast="47" xr6:coauthVersionMax="47" xr10:uidLastSave="{00000000-0000-0000-0000-000000000000}"/>
  <bookViews>
    <workbookView xWindow="-120" yWindow="-120" windowWidth="29040" windowHeight="15990" xr2:uid="{A0051F50-58F4-4DC4-9CC3-2F08CA72C3B8}"/>
  </bookViews>
  <sheets>
    <sheet name="за 9 месяцев" sheetId="1" r:id="rId1"/>
  </sheets>
  <externalReferences>
    <externalReference r:id="rId2"/>
  </externalReferences>
  <definedNames>
    <definedName name="__bookmark_13">#REF!</definedName>
    <definedName name="__bookmark_14">#REF!</definedName>
    <definedName name="__bookmark_18">#REF!</definedName>
    <definedName name="__bookmark_19">#REF!</definedName>
    <definedName name="__bookmark_2" localSheetId="0">'за 9 месяцев'!#REF!</definedName>
    <definedName name="__bookmark_2">'[1]за 1 квартал'!#REF!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 localSheetId="0">'за 9 месяцев'!$B$1:$E$26</definedName>
    <definedName name="_xlnm.Print_Titles" localSheetId="0">'за 9 месяцев'!$1:$4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F23" i="1"/>
  <c r="I22" i="1"/>
  <c r="H22" i="1"/>
  <c r="G22" i="1"/>
  <c r="F22" i="1"/>
  <c r="E20" i="1"/>
  <c r="I20" i="1" s="1"/>
  <c r="D20" i="1"/>
  <c r="C20" i="1"/>
  <c r="I19" i="1"/>
  <c r="H19" i="1"/>
  <c r="G19" i="1"/>
  <c r="F19" i="1"/>
  <c r="I18" i="1"/>
  <c r="H18" i="1"/>
  <c r="G18" i="1"/>
  <c r="F18" i="1"/>
  <c r="I17" i="1"/>
  <c r="H17" i="1"/>
  <c r="G17" i="1"/>
  <c r="F17" i="1"/>
  <c r="I16" i="1"/>
  <c r="H16" i="1"/>
  <c r="G16" i="1"/>
  <c r="F16" i="1"/>
  <c r="I15" i="1"/>
  <c r="H15" i="1"/>
  <c r="G15" i="1"/>
  <c r="F15" i="1"/>
  <c r="I14" i="1"/>
  <c r="H14" i="1"/>
  <c r="G14" i="1"/>
  <c r="F14" i="1"/>
  <c r="I13" i="1"/>
  <c r="H13" i="1"/>
  <c r="G13" i="1"/>
  <c r="F13" i="1"/>
  <c r="I11" i="1"/>
  <c r="H11" i="1"/>
  <c r="G11" i="1"/>
  <c r="F11" i="1"/>
  <c r="I10" i="1"/>
  <c r="H10" i="1"/>
  <c r="G10" i="1"/>
  <c r="F10" i="1"/>
  <c r="I9" i="1"/>
  <c r="H9" i="1"/>
  <c r="G9" i="1"/>
  <c r="F9" i="1"/>
  <c r="I8" i="1"/>
  <c r="H8" i="1"/>
  <c r="G8" i="1"/>
  <c r="F8" i="1"/>
  <c r="H7" i="1"/>
  <c r="E7" i="1"/>
  <c r="I7" i="1" s="1"/>
  <c r="D7" i="1"/>
  <c r="F7" i="1" s="1"/>
  <c r="C7" i="1"/>
  <c r="E5" i="1"/>
  <c r="C5" i="1"/>
  <c r="I5" i="1" l="1"/>
  <c r="D5" i="1"/>
  <c r="F5" i="1"/>
  <c r="H5" i="1"/>
  <c r="G7" i="1"/>
  <c r="F20" i="1"/>
  <c r="H20" i="1"/>
  <c r="G5" i="1"/>
  <c r="G20" i="1"/>
</calcChain>
</file>

<file path=xl/sharedStrings.xml><?xml version="1.0" encoding="utf-8"?>
<sst xmlns="http://schemas.openxmlformats.org/spreadsheetml/2006/main" count="50" uniqueCount="49">
  <si>
    <t>(в руб.)</t>
  </si>
  <si>
    <t>Код по бюджетной классификации</t>
  </si>
  <si>
    <t>Наименование</t>
  </si>
  <si>
    <t>Исполнено на 01.10.2020</t>
  </si>
  <si>
    <t>Утвержденные бюджетные назначения на 2020 год</t>
  </si>
  <si>
    <t>Исполнено на 01.10.2021</t>
  </si>
  <si>
    <t>Отклонение                     ( гр.5 - гр.4 )</t>
  </si>
  <si>
    <t>Отклонение                 ( гр.5 - гр.3 )</t>
  </si>
  <si>
    <r>
      <t xml:space="preserve">%% исполнения  (гр.5 </t>
    </r>
    <r>
      <rPr>
        <b/>
        <sz val="8"/>
        <rFont val="Times New Roman"/>
        <family val="1"/>
        <charset val="204"/>
      </rPr>
      <t>/</t>
    </r>
    <r>
      <rPr>
        <sz val="8"/>
        <rFont val="Times New Roman"/>
        <family val="1"/>
        <charset val="204"/>
      </rPr>
      <t xml:space="preserve"> гр.3)</t>
    </r>
  </si>
  <si>
    <r>
      <t xml:space="preserve">%% исполнения  (гр.5 </t>
    </r>
    <r>
      <rPr>
        <b/>
        <sz val="8"/>
        <rFont val="Times New Roman"/>
        <family val="1"/>
        <charset val="204"/>
      </rPr>
      <t>/</t>
    </r>
    <r>
      <rPr>
        <sz val="8"/>
        <rFont val="Times New Roman"/>
        <family val="1"/>
        <charset val="204"/>
      </rPr>
      <t xml:space="preserve"> гр.4)</t>
    </r>
  </si>
  <si>
    <t>Доходы бюджета ,всего</t>
  </si>
  <si>
    <t xml:space="preserve">в том числе </t>
  </si>
  <si>
    <t>000 1 00 00000 00 0000 000</t>
  </si>
  <si>
    <t>Налоговые и неналоговые доходы</t>
  </si>
  <si>
    <t>000 1 01 00000000000000</t>
  </si>
  <si>
    <t>Налоги на прибыль, доходы</t>
  </si>
  <si>
    <t>000 1 03 00000000000000</t>
  </si>
  <si>
    <t>Налоги на товары (работы, услуги), реализуемые на территории Российской Федерации</t>
  </si>
  <si>
    <t>000 1 05 00000000000000</t>
  </si>
  <si>
    <t>Налоги на совокупный доход</t>
  </si>
  <si>
    <t>000 1 06 00000000000000</t>
  </si>
  <si>
    <t>Налоги на имущество</t>
  </si>
  <si>
    <t>000 1 07 00000000000000</t>
  </si>
  <si>
    <t>НАЛОГИ, СБОРЫ И РЕГУЛЯРНЫЕ ПЛАТЕЖИ ЗА ПОЛЬЗОВАНИЕ ПРИРОДНЫМИ РЕСУРСАМИ</t>
  </si>
  <si>
    <t>000 1 08 00000000000000</t>
  </si>
  <si>
    <t>Государственная пошлина</t>
  </si>
  <si>
    <t>000 1 11 00000000000000</t>
  </si>
  <si>
    <t>Доходы от использования имущества, находящегося в государственной и муниципальной собственности</t>
  </si>
  <si>
    <t>000 1 12 00000000000000</t>
  </si>
  <si>
    <t>Платежи при пользовании природными ресурсами</t>
  </si>
  <si>
    <t>000 1 13 00000000000000</t>
  </si>
  <si>
    <t>Доходы от оказания платных услуг (работ) и компенсации затрат государства</t>
  </si>
  <si>
    <t>000 1 14 00000000000000</t>
  </si>
  <si>
    <t>Доходы от продажи материальных и нематериальных активов</t>
  </si>
  <si>
    <t>000 1 16 00000000000000</t>
  </si>
  <si>
    <t>Штрафы, санкции, возмещение ущерба</t>
  </si>
  <si>
    <t>000 1 17 00000000000000</t>
  </si>
  <si>
    <t>Прочие неналоговые доходы</t>
  </si>
  <si>
    <t>000 2 00 00000 00 0000 000</t>
  </si>
  <si>
    <t>Безвозмездные поступления ,всего</t>
  </si>
  <si>
    <t>000 2 02 00000000000000</t>
  </si>
  <si>
    <t>Безвозмездные поступления от других бюджетов бюджетной системы Российской Федерации</t>
  </si>
  <si>
    <t>000 2 07 00000000000000</t>
  </si>
  <si>
    <t>Прочие безвозмездные поступления</t>
  </si>
  <si>
    <t>000 2 18 00000000000000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</si>
  <si>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</si>
  <si>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000 2 19 00000000000000</t>
  </si>
  <si>
    <t>Возврат остатков субсидий, субвенций и иных межбюджетных трансфертов, имеющих целевое назначение ,прошлых лет</t>
  </si>
  <si>
    <t>Сведения об исполнении бюджета за девять месяцев 2020 года по доходам в разрезе видов доходов в сравнении с запланированными годовыми значениями и с фактическими значениями соответствующего периода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</si>
</sst>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&quot;###,##0.00"/>
    <numFmt numFmtId="165" formatCode="&quot;&quot;#000"/>
  </numFmts>
  <fonts count="13" x14ac:knownFonts="1"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/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0" xfId="0" applyFont="1"/>
    <xf numFmtId="0" fontId="10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4" fontId="9" fillId="0" borderId="9" xfId="0" applyNumberFormat="1" applyFont="1" applyBorder="1" applyAlignment="1">
      <alignment vertical="top" wrapText="1"/>
    </xf>
    <xf numFmtId="4" fontId="9" fillId="0" borderId="10" xfId="0" applyNumberFormat="1" applyFont="1" applyBorder="1" applyAlignment="1">
      <alignment vertical="top"/>
    </xf>
    <xf numFmtId="4" fontId="9" fillId="0" borderId="9" xfId="0" applyNumberFormat="1" applyFont="1" applyBorder="1" applyAlignment="1">
      <alignment vertical="top"/>
    </xf>
    <xf numFmtId="4" fontId="9" fillId="0" borderId="11" xfId="0" applyNumberFormat="1" applyFont="1" applyBorder="1" applyAlignment="1">
      <alignment vertical="top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4" fontId="11" fillId="0" borderId="13" xfId="0" applyNumberFormat="1" applyFont="1" applyBorder="1" applyAlignment="1">
      <alignment horizontal="right" vertical="top" wrapText="1"/>
    </xf>
    <xf numFmtId="4" fontId="11" fillId="0" borderId="9" xfId="0" applyNumberFormat="1" applyFont="1" applyBorder="1" applyAlignment="1">
      <alignment horizontal="right" vertical="top" wrapText="1"/>
    </xf>
    <xf numFmtId="4" fontId="9" fillId="0" borderId="13" xfId="0" applyNumberFormat="1" applyFont="1" applyBorder="1" applyAlignment="1">
      <alignment vertical="top"/>
    </xf>
    <xf numFmtId="4" fontId="9" fillId="0" borderId="14" xfId="0" applyNumberFormat="1" applyFont="1" applyBorder="1" applyAlignment="1">
      <alignment vertical="top"/>
    </xf>
    <xf numFmtId="4" fontId="9" fillId="0" borderId="15" xfId="0" applyNumberFormat="1" applyFont="1" applyBorder="1" applyAlignment="1">
      <alignment vertical="top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vertical="top" wrapText="1"/>
    </xf>
    <xf numFmtId="4" fontId="9" fillId="0" borderId="18" xfId="0" applyNumberFormat="1" applyFont="1" applyBorder="1" applyAlignment="1">
      <alignment horizontal="right" vertical="top" wrapText="1"/>
    </xf>
    <xf numFmtId="4" fontId="9" fillId="0" borderId="17" xfId="0" applyNumberFormat="1" applyFont="1" applyBorder="1" applyAlignment="1">
      <alignment horizontal="right" vertical="top" wrapText="1"/>
    </xf>
    <xf numFmtId="4" fontId="9" fillId="0" borderId="17" xfId="0" applyNumberFormat="1" applyFont="1" applyBorder="1" applyAlignment="1">
      <alignment vertical="top"/>
    </xf>
    <xf numFmtId="4" fontId="9" fillId="0" borderId="18" xfId="0" applyNumberFormat="1" applyFont="1" applyBorder="1" applyAlignment="1">
      <alignment vertical="top"/>
    </xf>
    <xf numFmtId="4" fontId="9" fillId="0" borderId="19" xfId="0" applyNumberFormat="1" applyFont="1" applyBorder="1" applyAlignment="1">
      <alignment vertical="top"/>
    </xf>
    <xf numFmtId="0" fontId="9" fillId="0" borderId="20" xfId="0" applyFont="1" applyBorder="1" applyAlignment="1">
      <alignment horizontal="left" vertical="top" wrapText="1"/>
    </xf>
    <xf numFmtId="165" fontId="9" fillId="0" borderId="21" xfId="0" applyNumberFormat="1" applyFont="1" applyBorder="1" applyAlignment="1">
      <alignment vertical="top" wrapText="1"/>
    </xf>
    <xf numFmtId="4" fontId="11" fillId="0" borderId="22" xfId="0" applyNumberFormat="1" applyFont="1" applyBorder="1" applyAlignment="1">
      <alignment horizontal="right" vertical="top" wrapText="1"/>
    </xf>
    <xf numFmtId="4" fontId="11" fillId="0" borderId="21" xfId="0" applyNumberFormat="1" applyFont="1" applyBorder="1" applyAlignment="1">
      <alignment horizontal="right" vertical="top" wrapText="1"/>
    </xf>
    <xf numFmtId="164" fontId="11" fillId="0" borderId="23" xfId="0" applyNumberFormat="1" applyFont="1" applyBorder="1" applyAlignment="1">
      <alignment horizontal="right" vertical="top" wrapText="1"/>
    </xf>
    <xf numFmtId="4" fontId="9" fillId="0" borderId="21" xfId="0" applyNumberFormat="1" applyFont="1" applyBorder="1" applyAlignment="1">
      <alignment vertical="top"/>
    </xf>
    <xf numFmtId="4" fontId="9" fillId="0" borderId="22" xfId="0" applyNumberFormat="1" applyFont="1" applyBorder="1" applyAlignment="1">
      <alignment vertical="top"/>
    </xf>
    <xf numFmtId="4" fontId="9" fillId="0" borderId="24" xfId="0" applyNumberFormat="1" applyFont="1" applyBorder="1" applyAlignment="1">
      <alignment vertical="top"/>
    </xf>
    <xf numFmtId="164" fontId="12" fillId="0" borderId="23" xfId="0" applyNumberFormat="1" applyFont="1" applyBorder="1" applyAlignment="1">
      <alignment horizontal="left" wrapText="1"/>
    </xf>
    <xf numFmtId="0" fontId="9" fillId="0" borderId="21" xfId="0" applyFont="1" applyBorder="1" applyAlignment="1">
      <alignment horizontal="left" vertical="top" wrapText="1"/>
    </xf>
    <xf numFmtId="4" fontId="9" fillId="0" borderId="22" xfId="0" applyNumberFormat="1" applyFont="1" applyBorder="1" applyAlignment="1">
      <alignment horizontal="right" vertical="top" wrapText="1"/>
    </xf>
    <xf numFmtId="4" fontId="9" fillId="0" borderId="21" xfId="0" applyNumberFormat="1" applyFont="1" applyBorder="1" applyAlignment="1">
      <alignment horizontal="right" vertical="top" wrapText="1"/>
    </xf>
    <xf numFmtId="0" fontId="9" fillId="0" borderId="25" xfId="0" applyFont="1" applyBorder="1" applyAlignment="1">
      <alignment horizontal="left" vertical="top" wrapText="1"/>
    </xf>
    <xf numFmtId="165" fontId="9" fillId="0" borderId="26" xfId="0" applyNumberFormat="1" applyFont="1" applyBorder="1" applyAlignment="1">
      <alignment vertical="top" wrapText="1"/>
    </xf>
    <xf numFmtId="4" fontId="11" fillId="0" borderId="27" xfId="0" applyNumberFormat="1" applyFont="1" applyBorder="1" applyAlignment="1">
      <alignment horizontal="right" vertical="top" wrapText="1"/>
    </xf>
    <xf numFmtId="4" fontId="9" fillId="0" borderId="26" xfId="0" applyNumberFormat="1" applyFont="1" applyBorder="1" applyAlignment="1">
      <alignment horizontal="right" vertical="top" wrapText="1"/>
    </xf>
    <xf numFmtId="4" fontId="9" fillId="0" borderId="26" xfId="0" applyNumberFormat="1" applyFont="1" applyBorder="1" applyAlignment="1">
      <alignment vertical="top"/>
    </xf>
    <xf numFmtId="4" fontId="9" fillId="0" borderId="27" xfId="0" applyNumberFormat="1" applyFont="1" applyBorder="1" applyAlignment="1">
      <alignment vertical="top"/>
    </xf>
    <xf numFmtId="4" fontId="9" fillId="0" borderId="28" xfId="0" applyNumberFormat="1" applyFont="1" applyBorder="1" applyAlignment="1">
      <alignment vertical="top"/>
    </xf>
    <xf numFmtId="164" fontId="5" fillId="0" borderId="0" xfId="0" applyNumberFormat="1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.4.2.%20&#1076;&#1086;&#1093;&#1086;&#1076;&#1099;%20&#1087;&#1086;&#1082;&#1074;&#1072;&#1088;&#1090;&#1072;&#1083;&#1100;&#1085;&#1086;%202021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 1 квартал"/>
      <sheetName val="за 1 полугодие"/>
      <sheetName val="за 9 месяцев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7ED4C-E4A9-47BB-A78A-9C9C23C123C1}">
  <sheetPr>
    <pageSetUpPr fitToPage="1"/>
  </sheetPr>
  <dimension ref="A1:J26"/>
  <sheetViews>
    <sheetView tabSelected="1" zoomScale="120" zoomScaleNormal="120" workbookViewId="0">
      <selection sqref="A1:I1"/>
    </sheetView>
  </sheetViews>
  <sheetFormatPr defaultColWidth="9.140625" defaultRowHeight="12.75" x14ac:dyDescent="0.2"/>
  <cols>
    <col min="1" max="1" width="22.5703125" customWidth="1"/>
    <col min="2" max="2" width="24.28515625" customWidth="1"/>
    <col min="3" max="3" width="12.85546875" bestFit="1" customWidth="1"/>
    <col min="4" max="4" width="14.42578125" bestFit="1" customWidth="1"/>
    <col min="5" max="5" width="14.28515625" bestFit="1" customWidth="1"/>
    <col min="6" max="6" width="15.140625" bestFit="1" customWidth="1"/>
    <col min="7" max="7" width="13.5703125" bestFit="1" customWidth="1"/>
    <col min="8" max="8" width="12.140625" bestFit="1" customWidth="1"/>
    <col min="9" max="9" width="11.85546875" bestFit="1" customWidth="1"/>
  </cols>
  <sheetData>
    <row r="1" spans="1:10" ht="50.25" customHeight="1" x14ac:dyDescent="0.2">
      <c r="A1" s="1" t="s">
        <v>48</v>
      </c>
      <c r="B1" s="1"/>
      <c r="C1" s="1"/>
      <c r="D1" s="1"/>
      <c r="E1" s="1"/>
      <c r="F1" s="1"/>
      <c r="G1" s="1"/>
      <c r="H1" s="1"/>
      <c r="I1" s="1"/>
    </row>
    <row r="2" spans="1:10" ht="13.5" thickBot="1" x14ac:dyDescent="0.25">
      <c r="A2" s="2"/>
      <c r="B2" s="3"/>
      <c r="C2" s="3"/>
      <c r="D2" s="3"/>
      <c r="E2" s="3"/>
      <c r="F2" s="3"/>
      <c r="G2" s="3"/>
      <c r="H2" s="3"/>
      <c r="I2" s="4" t="s">
        <v>0</v>
      </c>
    </row>
    <row r="3" spans="1:10" ht="45.75" thickBot="1" x14ac:dyDescent="0.25">
      <c r="A3" s="5" t="s">
        <v>1</v>
      </c>
      <c r="B3" s="6" t="s">
        <v>2</v>
      </c>
      <c r="C3" s="7" t="s">
        <v>3</v>
      </c>
      <c r="D3" s="8" t="s">
        <v>4</v>
      </c>
      <c r="E3" s="7" t="s">
        <v>5</v>
      </c>
      <c r="F3" s="9" t="s">
        <v>6</v>
      </c>
      <c r="G3" s="10" t="s">
        <v>7</v>
      </c>
      <c r="H3" s="11" t="s">
        <v>8</v>
      </c>
      <c r="I3" s="11" t="s">
        <v>9</v>
      </c>
    </row>
    <row r="4" spans="1:10" ht="13.5" thickBot="1" x14ac:dyDescent="0.25">
      <c r="A4" s="12">
        <v>1</v>
      </c>
      <c r="B4" s="13">
        <v>2</v>
      </c>
      <c r="C4" s="13">
        <v>3</v>
      </c>
      <c r="D4" s="14">
        <v>4</v>
      </c>
      <c r="E4" s="13">
        <v>5</v>
      </c>
      <c r="F4" s="15">
        <v>6</v>
      </c>
      <c r="G4" s="16">
        <v>7</v>
      </c>
      <c r="H4" s="17">
        <v>8</v>
      </c>
      <c r="I4" s="17">
        <v>8</v>
      </c>
      <c r="J4" s="18"/>
    </row>
    <row r="5" spans="1:10" ht="17.25" customHeight="1" thickBot="1" x14ac:dyDescent="0.25">
      <c r="A5" s="19" t="s">
        <v>10</v>
      </c>
      <c r="B5" s="20"/>
      <c r="C5" s="21">
        <f>C7+C20</f>
        <v>923672611.78999996</v>
      </c>
      <c r="D5" s="21">
        <f>D7+D20</f>
        <v>1483303738</v>
      </c>
      <c r="E5" s="21">
        <f>E7+E20</f>
        <v>1108099039.0799999</v>
      </c>
      <c r="F5" s="22">
        <f>E5-D5</f>
        <v>-375204698.92000008</v>
      </c>
      <c r="G5" s="23">
        <f>E5-C5</f>
        <v>184426427.28999996</v>
      </c>
      <c r="H5" s="24">
        <f>E5/C5*100</f>
        <v>119.96664455954769</v>
      </c>
      <c r="I5" s="24">
        <f>E5/D5*100</f>
        <v>74.704796508778159</v>
      </c>
    </row>
    <row r="6" spans="1:10" ht="13.5" thickBot="1" x14ac:dyDescent="0.25">
      <c r="A6" s="25" t="s">
        <v>11</v>
      </c>
      <c r="B6" s="26"/>
      <c r="C6" s="27"/>
      <c r="D6" s="28"/>
      <c r="E6" s="27"/>
      <c r="F6" s="29"/>
      <c r="G6" s="29"/>
      <c r="H6" s="30"/>
      <c r="I6" s="31"/>
    </row>
    <row r="7" spans="1:10" ht="25.5" x14ac:dyDescent="0.2">
      <c r="A7" s="32" t="s">
        <v>12</v>
      </c>
      <c r="B7" s="33" t="s">
        <v>13</v>
      </c>
      <c r="C7" s="34">
        <f>SUM(C8:C19)</f>
        <v>320728847.14000005</v>
      </c>
      <c r="D7" s="35">
        <f>SUM(D8:D19)</f>
        <v>448825505</v>
      </c>
      <c r="E7" s="34">
        <f>SUM(E8:E19)</f>
        <v>378904548.77999997</v>
      </c>
      <c r="F7" s="36">
        <f t="shared" ref="F7:F25" si="0">E7-D7</f>
        <v>-69920956.220000029</v>
      </c>
      <c r="G7" s="37">
        <f t="shared" ref="G7:G25" si="1">E7-C7</f>
        <v>58175701.639999926</v>
      </c>
      <c r="H7" s="36">
        <f t="shared" ref="H7:H22" si="2">E7/C7*100</f>
        <v>118.13859344388997</v>
      </c>
      <c r="I7" s="38">
        <f t="shared" ref="I7:I20" si="3">E7/D7*100</f>
        <v>84.421349624504956</v>
      </c>
    </row>
    <row r="8" spans="1:10" x14ac:dyDescent="0.2">
      <c r="A8" s="39" t="s">
        <v>14</v>
      </c>
      <c r="B8" s="40" t="s">
        <v>15</v>
      </c>
      <c r="C8" s="41">
        <v>193251481.91</v>
      </c>
      <c r="D8" s="42">
        <v>290400802</v>
      </c>
      <c r="E8" s="43">
        <v>224673839.61000001</v>
      </c>
      <c r="F8" s="44">
        <f t="shared" si="0"/>
        <v>-65726962.389999986</v>
      </c>
      <c r="G8" s="45">
        <f>E8-C8</f>
        <v>31422357.700000018</v>
      </c>
      <c r="H8" s="44">
        <f>E8/C8*100</f>
        <v>116.25982755187039</v>
      </c>
      <c r="I8" s="46">
        <f t="shared" si="3"/>
        <v>77.366810994550903</v>
      </c>
    </row>
    <row r="9" spans="1:10" ht="51" x14ac:dyDescent="0.2">
      <c r="A9" s="39" t="s">
        <v>16</v>
      </c>
      <c r="B9" s="40" t="s">
        <v>17</v>
      </c>
      <c r="C9" s="41">
        <v>10369566.66</v>
      </c>
      <c r="D9" s="42">
        <v>15843856</v>
      </c>
      <c r="E9" s="43">
        <v>11748759.82</v>
      </c>
      <c r="F9" s="44">
        <f t="shared" si="0"/>
        <v>-4095096.1799999997</v>
      </c>
      <c r="G9" s="45">
        <f t="shared" si="1"/>
        <v>1379193.1600000001</v>
      </c>
      <c r="H9" s="44">
        <f>E9/C9*100</f>
        <v>113.30039340332472</v>
      </c>
      <c r="I9" s="46">
        <f t="shared" si="3"/>
        <v>74.153412022931803</v>
      </c>
    </row>
    <row r="10" spans="1:10" ht="25.5" x14ac:dyDescent="0.2">
      <c r="A10" s="39" t="s">
        <v>18</v>
      </c>
      <c r="B10" s="40" t="s">
        <v>19</v>
      </c>
      <c r="C10" s="41">
        <v>29739081.109999999</v>
      </c>
      <c r="D10" s="42">
        <v>36846747</v>
      </c>
      <c r="E10" s="43">
        <v>41729711.560000002</v>
      </c>
      <c r="F10" s="44">
        <f t="shared" si="0"/>
        <v>4882964.5600000024</v>
      </c>
      <c r="G10" s="45">
        <f t="shared" si="1"/>
        <v>11990630.450000003</v>
      </c>
      <c r="H10" s="44">
        <f t="shared" si="2"/>
        <v>140.31943826928821</v>
      </c>
      <c r="I10" s="46">
        <f t="shared" si="3"/>
        <v>113.25209131758633</v>
      </c>
    </row>
    <row r="11" spans="1:10" x14ac:dyDescent="0.2">
      <c r="A11" s="39" t="s">
        <v>20</v>
      </c>
      <c r="B11" s="40" t="s">
        <v>21</v>
      </c>
      <c r="C11" s="41">
        <v>28652726.440000001</v>
      </c>
      <c r="D11" s="42">
        <v>43710480</v>
      </c>
      <c r="E11" s="43">
        <v>22555699.25</v>
      </c>
      <c r="F11" s="44">
        <f t="shared" si="0"/>
        <v>-21154780.75</v>
      </c>
      <c r="G11" s="45">
        <f t="shared" si="1"/>
        <v>-6097027.1900000013</v>
      </c>
      <c r="H11" s="44">
        <f t="shared" si="2"/>
        <v>78.720952776457665</v>
      </c>
      <c r="I11" s="46">
        <f t="shared" si="3"/>
        <v>51.602497272965195</v>
      </c>
    </row>
    <row r="12" spans="1:10" ht="45" x14ac:dyDescent="0.2">
      <c r="A12" s="39" t="s">
        <v>22</v>
      </c>
      <c r="B12" s="47" t="s">
        <v>23</v>
      </c>
      <c r="C12" s="41"/>
      <c r="D12" s="42"/>
      <c r="E12" s="43"/>
      <c r="F12" s="44"/>
      <c r="G12" s="45"/>
      <c r="H12" s="44"/>
      <c r="I12" s="46"/>
    </row>
    <row r="13" spans="1:10" x14ac:dyDescent="0.2">
      <c r="A13" s="39" t="s">
        <v>24</v>
      </c>
      <c r="B13" s="40" t="s">
        <v>25</v>
      </c>
      <c r="C13" s="41">
        <v>6883117.9699999997</v>
      </c>
      <c r="D13" s="42">
        <v>5680000</v>
      </c>
      <c r="E13" s="43">
        <v>3647304.2</v>
      </c>
      <c r="F13" s="44">
        <f t="shared" si="0"/>
        <v>-2032695.7999999998</v>
      </c>
      <c r="G13" s="45">
        <f t="shared" si="1"/>
        <v>-3235813.7699999996</v>
      </c>
      <c r="H13" s="44">
        <f t="shared" si="2"/>
        <v>52.989128123282768</v>
      </c>
      <c r="I13" s="46">
        <f t="shared" si="3"/>
        <v>64.213102112676054</v>
      </c>
    </row>
    <row r="14" spans="1:10" ht="63.75" x14ac:dyDescent="0.2">
      <c r="A14" s="39" t="s">
        <v>26</v>
      </c>
      <c r="B14" s="40" t="s">
        <v>27</v>
      </c>
      <c r="C14" s="41">
        <v>44691867.789999999</v>
      </c>
      <c r="D14" s="42">
        <v>49191834</v>
      </c>
      <c r="E14" s="43">
        <v>64708620.18</v>
      </c>
      <c r="F14" s="44">
        <f t="shared" si="0"/>
        <v>15516786.18</v>
      </c>
      <c r="G14" s="45">
        <f t="shared" si="1"/>
        <v>20016752.390000001</v>
      </c>
      <c r="H14" s="44">
        <f>E14/C14*100</f>
        <v>144.78835497333776</v>
      </c>
      <c r="I14" s="46">
        <f t="shared" si="3"/>
        <v>131.54341873084056</v>
      </c>
    </row>
    <row r="15" spans="1:10" ht="25.5" x14ac:dyDescent="0.2">
      <c r="A15" s="39" t="s">
        <v>28</v>
      </c>
      <c r="B15" s="40" t="s">
        <v>29</v>
      </c>
      <c r="C15" s="41">
        <v>1279004.71</v>
      </c>
      <c r="D15" s="42">
        <v>1997970</v>
      </c>
      <c r="E15" s="43">
        <v>4176132.14</v>
      </c>
      <c r="F15" s="44">
        <f t="shared" si="0"/>
        <v>2178162.14</v>
      </c>
      <c r="G15" s="45">
        <f t="shared" si="1"/>
        <v>2897127.43</v>
      </c>
      <c r="H15" s="44">
        <f t="shared" si="2"/>
        <v>326.5142111947344</v>
      </c>
      <c r="I15" s="46">
        <f t="shared" si="3"/>
        <v>209.0187610424581</v>
      </c>
    </row>
    <row r="16" spans="1:10" ht="51" x14ac:dyDescent="0.2">
      <c r="A16" s="39" t="s">
        <v>30</v>
      </c>
      <c r="B16" s="40" t="s">
        <v>31</v>
      </c>
      <c r="C16" s="41">
        <v>3078373.15</v>
      </c>
      <c r="D16" s="42">
        <v>116349</v>
      </c>
      <c r="E16" s="43">
        <v>973246.88</v>
      </c>
      <c r="F16" s="44">
        <f t="shared" si="0"/>
        <v>856897.88</v>
      </c>
      <c r="G16" s="45">
        <f t="shared" si="1"/>
        <v>-2105126.27</v>
      </c>
      <c r="H16" s="44">
        <f t="shared" si="2"/>
        <v>31.615623986325375</v>
      </c>
      <c r="I16" s="46">
        <f t="shared" si="3"/>
        <v>836.4892521637488</v>
      </c>
    </row>
    <row r="17" spans="1:9" ht="38.25" x14ac:dyDescent="0.2">
      <c r="A17" s="39" t="s">
        <v>32</v>
      </c>
      <c r="B17" s="40" t="s">
        <v>33</v>
      </c>
      <c r="C17" s="41">
        <v>1269559.3500000001</v>
      </c>
      <c r="D17" s="42">
        <v>3163700</v>
      </c>
      <c r="E17" s="43">
        <v>2468746.64</v>
      </c>
      <c r="F17" s="44">
        <f t="shared" si="0"/>
        <v>-694953.35999999987</v>
      </c>
      <c r="G17" s="45">
        <f t="shared" si="1"/>
        <v>1199187.29</v>
      </c>
      <c r="H17" s="44">
        <f t="shared" si="2"/>
        <v>194.45696965644024</v>
      </c>
      <c r="I17" s="46">
        <f t="shared" si="3"/>
        <v>78.033525302651967</v>
      </c>
    </row>
    <row r="18" spans="1:9" ht="25.5" x14ac:dyDescent="0.2">
      <c r="A18" s="39" t="s">
        <v>34</v>
      </c>
      <c r="B18" s="40" t="s">
        <v>35</v>
      </c>
      <c r="C18" s="41">
        <v>1476477.04</v>
      </c>
      <c r="D18" s="42">
        <v>1029000</v>
      </c>
      <c r="E18" s="43">
        <v>1677478.45</v>
      </c>
      <c r="F18" s="44">
        <f t="shared" si="0"/>
        <v>648478.44999999995</v>
      </c>
      <c r="G18" s="45">
        <f t="shared" si="1"/>
        <v>201001.40999999992</v>
      </c>
      <c r="H18" s="44">
        <f t="shared" si="2"/>
        <v>113.61358182718506</v>
      </c>
      <c r="I18" s="46">
        <f t="shared" si="3"/>
        <v>163.02025753158406</v>
      </c>
    </row>
    <row r="19" spans="1:9" x14ac:dyDescent="0.2">
      <c r="A19" s="39" t="s">
        <v>36</v>
      </c>
      <c r="B19" s="40" t="s">
        <v>37</v>
      </c>
      <c r="C19" s="41">
        <v>37591.01</v>
      </c>
      <c r="D19" s="42">
        <v>844767</v>
      </c>
      <c r="E19" s="43">
        <v>545010.05000000005</v>
      </c>
      <c r="F19" s="44">
        <f t="shared" si="0"/>
        <v>-299756.94999999995</v>
      </c>
      <c r="G19" s="45">
        <f t="shared" si="1"/>
        <v>507419.04000000004</v>
      </c>
      <c r="H19" s="44">
        <f t="shared" si="2"/>
        <v>1449.8414647544719</v>
      </c>
      <c r="I19" s="46">
        <f t="shared" si="3"/>
        <v>64.516020393789063</v>
      </c>
    </row>
    <row r="20" spans="1:9" ht="25.5" x14ac:dyDescent="0.2">
      <c r="A20" s="39" t="s">
        <v>38</v>
      </c>
      <c r="B20" s="48" t="s">
        <v>39</v>
      </c>
      <c r="C20" s="49">
        <f>SUM(C22:C25)</f>
        <v>602943764.64999998</v>
      </c>
      <c r="D20" s="50">
        <f>SUM(D22:D25)</f>
        <v>1034478233</v>
      </c>
      <c r="E20" s="49">
        <f>SUM(E22:E25)</f>
        <v>729194490.29999995</v>
      </c>
      <c r="F20" s="44">
        <f t="shared" si="0"/>
        <v>-305283742.70000005</v>
      </c>
      <c r="G20" s="45">
        <f t="shared" si="1"/>
        <v>126250725.64999998</v>
      </c>
      <c r="H20" s="44">
        <f t="shared" si="2"/>
        <v>120.93905485916861</v>
      </c>
      <c r="I20" s="46">
        <f t="shared" si="3"/>
        <v>70.489109102404854</v>
      </c>
    </row>
    <row r="21" spans="1:9" x14ac:dyDescent="0.2">
      <c r="A21" s="39" t="s">
        <v>11</v>
      </c>
      <c r="B21" s="40"/>
      <c r="C21" s="41"/>
      <c r="D21" s="42"/>
      <c r="E21" s="41"/>
      <c r="F21" s="44"/>
      <c r="G21" s="45"/>
      <c r="H21" s="44"/>
      <c r="I21" s="46"/>
    </row>
    <row r="22" spans="1:9" ht="51" x14ac:dyDescent="0.2">
      <c r="A22" s="39" t="s">
        <v>40</v>
      </c>
      <c r="B22" s="40" t="s">
        <v>41</v>
      </c>
      <c r="C22" s="41">
        <v>605457398.41999996</v>
      </c>
      <c r="D22" s="42">
        <v>1034478233</v>
      </c>
      <c r="E22" s="43">
        <v>722533867.88</v>
      </c>
      <c r="F22" s="44">
        <f t="shared" si="0"/>
        <v>-311944365.12</v>
      </c>
      <c r="G22" s="45">
        <f t="shared" si="1"/>
        <v>117076469.46000004</v>
      </c>
      <c r="H22" s="44">
        <f t="shared" si="2"/>
        <v>119.33686329798306</v>
      </c>
      <c r="I22" s="46">
        <f>E22/D22*100</f>
        <v>69.845246118387877</v>
      </c>
    </row>
    <row r="23" spans="1:9" ht="25.5" x14ac:dyDescent="0.2">
      <c r="A23" s="39" t="s">
        <v>42</v>
      </c>
      <c r="B23" s="40" t="s">
        <v>43</v>
      </c>
      <c r="C23" s="41">
        <v>53685.120000000003</v>
      </c>
      <c r="D23" s="42">
        <v>0</v>
      </c>
      <c r="E23" s="43">
        <v>7075669.3899999997</v>
      </c>
      <c r="F23" s="44">
        <f t="shared" si="0"/>
        <v>7075669.3899999997</v>
      </c>
      <c r="G23" s="45">
        <f t="shared" si="1"/>
        <v>7021984.2699999996</v>
      </c>
      <c r="H23" s="44"/>
      <c r="I23" s="46"/>
    </row>
    <row r="24" spans="1:9" ht="114.75" x14ac:dyDescent="0.2">
      <c r="A24" s="39" t="s">
        <v>44</v>
      </c>
      <c r="B24" s="40" t="s">
        <v>45</v>
      </c>
      <c r="C24" s="41">
        <v>59999.57</v>
      </c>
      <c r="D24" s="42">
        <v>0</v>
      </c>
      <c r="E24" s="43">
        <v>73302.850000000006</v>
      </c>
      <c r="F24" s="44">
        <f t="shared" si="0"/>
        <v>73302.850000000006</v>
      </c>
      <c r="G24" s="45">
        <f t="shared" si="1"/>
        <v>13303.280000000006</v>
      </c>
      <c r="H24" s="44"/>
      <c r="I24" s="46"/>
    </row>
    <row r="25" spans="1:9" ht="77.25" thickBot="1" x14ac:dyDescent="0.25">
      <c r="A25" s="51" t="s">
        <v>46</v>
      </c>
      <c r="B25" s="52" t="s">
        <v>47</v>
      </c>
      <c r="C25" s="53">
        <v>-2627318.46</v>
      </c>
      <c r="D25" s="54">
        <v>0</v>
      </c>
      <c r="E25" s="43">
        <v>-488349.82</v>
      </c>
      <c r="F25" s="55">
        <f t="shared" si="0"/>
        <v>-488349.82</v>
      </c>
      <c r="G25" s="56">
        <f t="shared" si="1"/>
        <v>2138968.64</v>
      </c>
      <c r="H25" s="55"/>
      <c r="I25" s="57"/>
    </row>
    <row r="26" spans="1:9" x14ac:dyDescent="0.2">
      <c r="B26" s="58"/>
      <c r="C26" s="58"/>
      <c r="D26" s="58"/>
      <c r="E26" s="58"/>
      <c r="F26" s="58"/>
      <c r="G26" s="18"/>
      <c r="H26" s="18"/>
      <c r="I26" s="18"/>
    </row>
  </sheetData>
  <mergeCells count="1">
    <mergeCell ref="A1:I1"/>
  </mergeCells>
  <pageMargins left="0.78740157480314965" right="0.31496062992125984" top="0.89370078740157477" bottom="0.89370078740157477" header="0.39370078740157483" footer="0.39370078740157483"/>
  <pageSetup paperSize="8" scale="74" fitToHeight="0" orientation="portrait" horizontalDpi="300" verticalDpi="300" r:id="rId1"/>
  <headerFooter alignWithMargins="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 9 месяцев</vt:lpstr>
      <vt:lpstr>'за 9 месяцев'!__bookmark_5</vt:lpstr>
      <vt:lpstr>'за 9 месяцев'!Заголовки_для_печати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2021-12-27T07:44:45Z</dcterms:created>
  <dcterms:modified xsi:type="dcterms:W3CDTF">2021-12-27T07:45:32Z</dcterms:modified>
</cp:coreProperties>
</file>