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Расходы бюджета" sheetId="1" r:id="rId1"/>
  </sheets>
  <definedNames>
    <definedName name="__bookmark_13">'Расходы бюджета'!$A$2:$D$52</definedName>
    <definedName name="__bookmark_14">'Расходы бюджета'!$A$54:$D$55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'Расходы бюджета'!$4:$5</definedName>
  </definedNames>
  <calcPr fullCalcOnLoad="1"/>
</workbook>
</file>

<file path=xl/sharedStrings.xml><?xml version="1.0" encoding="utf-8"?>
<sst xmlns="http://schemas.openxmlformats.org/spreadsheetml/2006/main" count="111" uniqueCount="110">
  <si>
    <t>1</t>
  </si>
  <si>
    <t>в том числе:</t>
  </si>
  <si>
    <t>Расходы бюджета - всего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</si>
  <si>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</si>
  <si>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</si>
  <si>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</si>
  <si>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</si>
  <si>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</si>
  <si>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</si>
  <si>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</si>
  <si>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</si>
  <si>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</si>
  <si>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</si>
  <si>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</si>
  <si>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</si>
  <si>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</si>
  <si>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</si>
  <si>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</si>
  <si>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</si>
  <si>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</si>
  <si>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</si>
  <si>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</si>
  <si>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</si>
  <si>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</si>
  <si>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</si>
  <si>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</si>
  <si>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</si>
  <si>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</si>
  <si>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</si>
  <si>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</si>
  <si>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</si>
  <si>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</si>
  <si>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</si>
  <si>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</si>
  <si>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</si>
  <si>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</si>
  <si>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</si>
  <si>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</si>
  <si>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</si>
  <si>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</si>
  <si>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</si>
  <si>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</si>
  <si>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</si>
  <si>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</si>
  <si>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</si>
  <si>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Результат исполнения бюджета (дефицит/профицит)</t>
  </si>
  <si>
    <t>Наименование показателя</t>
  </si>
  <si>
    <t>0100</t>
  </si>
  <si>
    <t>0102</t>
  </si>
  <si>
    <t>0103</t>
  </si>
  <si>
    <t>0104</t>
  </si>
  <si>
    <t>0105</t>
  </si>
  <si>
    <t>0106</t>
  </si>
  <si>
    <t>0113</t>
  </si>
  <si>
    <t>0300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</si>
  <si>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</si>
  <si>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</si>
  <si>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</si>
  <si>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</si>
  <si>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</si>
  <si>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</si>
  <si>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</si>
  <si>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</si>
  <si>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</si>
  <si>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</si>
  <si>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</si>
  <si>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</si>
  <si>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</si>
  <si>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</si>
  <si>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</si>
  <si>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</si>
  <si>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</si>
  <si>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</si>
  <si>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</si>
  <si>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</si>
  <si>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</si>
  <si>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</si>
  <si>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</si>
  <si>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</si>
  <si>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1004</t>
  </si>
  <si>
    <t>1006</t>
  </si>
  <si>
    <t>1100</t>
  </si>
  <si>
    <t>1101</t>
  </si>
  <si>
    <t>1102</t>
  </si>
  <si>
    <t>1105</t>
  </si>
  <si>
    <t>1200</t>
  </si>
  <si>
    <t>1202</t>
  </si>
  <si>
    <t>1204</t>
  </si>
  <si>
    <t>Код ФКР</t>
  </si>
  <si>
    <t>(в рублях)</t>
  </si>
  <si>
    <t xml:space="preserve">Проект </t>
  </si>
  <si>
    <t>2023 год</t>
  </si>
  <si>
    <t>2024 год</t>
  </si>
  <si>
    <t>в сравнении с ожидаемым исполнением за 2022 год и отчетом за 2021 год</t>
  </si>
  <si>
    <t>Исполнено за 2021 год</t>
  </si>
  <si>
    <t>Ожидаемое исполнение за 2022 год</t>
  </si>
  <si>
    <t>2023 год в сравнении с 2021 годом (%)</t>
  </si>
  <si>
    <t>2023 год в сравнении с ожидаемым исполнением 2022 года (%)</t>
  </si>
  <si>
    <t>2025 год</t>
  </si>
  <si>
    <t>Резервные фонды</t>
  </si>
  <si>
    <t>0111</t>
  </si>
  <si>
    <t>Профессиональная подготовка, переподготовка и повышение квалификации</t>
  </si>
  <si>
    <t>0705</t>
  </si>
  <si>
    <t>Спорт высших достижений</t>
  </si>
  <si>
    <t>1103</t>
  </si>
  <si>
    <t>Условно утвержденные расходы</t>
  </si>
  <si>
    <t>в 2,4 раза</t>
  </si>
  <si>
    <t>в 21 раз</t>
  </si>
  <si>
    <t>в 12,6 раза</t>
  </si>
  <si>
    <t xml:space="preserve">Сравнительный анализ по расходам к проекту бюджета на 2023 год и плановый период 2024 и 2025 годов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</si>
</sst>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#,##0.0"/>
    <numFmt numFmtId="183" formatCode="0.0%"/>
  </numFmts>
  <fonts count="30">
    <font>
      <sz val="10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4">
    <xf numFmtId="0" fontId="0" fillId="0" borderId="0" xfId="0" applyAlignment="1">
      <alignment/>
    </xf>
    <xf numFmtId="18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49" fontId="10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180" fontId="5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/>
    </xf>
    <xf numFmtId="183" fontId="0" fillId="0" borderId="10" xfId="0" applyNumberFormat="1" applyFont="1" applyBorder="1" applyAlignment="1">
      <alignment/>
    </xf>
    <xf numFmtId="183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183" fontId="0" fillId="0" borderId="10" xfId="0" applyNumberFormat="1" applyFon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10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9.57421875" style="0" customWidth="1"/>
    <col min="2" max="2" width="7.28125" style="3" customWidth="1"/>
    <col min="3" max="3" width="15.8515625" style="0" bestFit="1" customWidth="1"/>
    <col min="4" max="5" width="15.421875" style="0" bestFit="1" customWidth="1"/>
    <col min="6" max="6" width="12.7109375" style="0" bestFit="1" customWidth="1"/>
    <col min="7" max="7" width="12.421875" style="0" customWidth="1"/>
    <col min="8" max="9" width="15.421875" style="0" bestFit="1" customWidth="1"/>
  </cols>
  <sheetData>
    <row r="1" spans="1:9" ht="18.75" customHeight="1">
      <c r="A1" s="12" t="s">
        <v>109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>
      <c r="A2" s="13" t="s">
        <v>93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5"/>
      <c r="B3" s="5"/>
      <c r="C3" s="5"/>
      <c r="D3" s="5"/>
      <c r="E3" s="5"/>
      <c r="F3" s="5"/>
      <c r="G3" s="5"/>
      <c r="H3" s="6"/>
      <c r="I3" s="7" t="s">
        <v>89</v>
      </c>
    </row>
    <row r="4" spans="1:9" ht="18.75" customHeight="1">
      <c r="A4" s="14" t="s">
        <v>46</v>
      </c>
      <c r="B4" s="15" t="s">
        <v>88</v>
      </c>
      <c r="C4" s="15" t="s">
        <v>94</v>
      </c>
      <c r="D4" s="15" t="s">
        <v>95</v>
      </c>
      <c r="E4" s="16" t="s">
        <v>90</v>
      </c>
      <c r="F4" s="16"/>
      <c r="G4" s="16"/>
      <c r="H4" s="16"/>
      <c r="I4" s="16"/>
    </row>
    <row r="5" spans="1:9" ht="102.75" customHeight="1">
      <c r="A5" s="14"/>
      <c r="B5" s="15"/>
      <c r="C5" s="15"/>
      <c r="D5" s="15"/>
      <c r="E5" s="17" t="s">
        <v>91</v>
      </c>
      <c r="F5" s="18" t="s">
        <v>96</v>
      </c>
      <c r="G5" s="18" t="s">
        <v>97</v>
      </c>
      <c r="H5" s="19" t="s">
        <v>92</v>
      </c>
      <c r="I5" s="19" t="s">
        <v>98</v>
      </c>
    </row>
    <row r="6" spans="1:9" ht="12">
      <c r="A6" s="20" t="s">
        <v>0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  <c r="G6" s="22">
        <v>7</v>
      </c>
      <c r="H6" s="23">
        <v>8</v>
      </c>
      <c r="I6" s="23">
        <v>9</v>
      </c>
    </row>
    <row r="7" spans="1:9" ht="12">
      <c r="A7" s="24" t="s">
        <v>2</v>
      </c>
      <c r="B7" s="25" t="s">
        <v>3</v>
      </c>
      <c r="C7" s="26">
        <v>1445821103.75</v>
      </c>
      <c r="D7" s="8">
        <f>SUM(D9+D17+D21+D26+D31+D38+D41+D45+D50)</f>
        <v>1622058806.67</v>
      </c>
      <c r="E7" s="8">
        <f>SUM(E9+E17+E21+E26+E31+E38+E41+E45+E50)</f>
        <v>1516640484</v>
      </c>
      <c r="F7" s="27">
        <f>SUM(E7/C7)</f>
        <v>1.048982118234626</v>
      </c>
      <c r="G7" s="28">
        <f>SUM(E7/D7)</f>
        <v>0.935009555611354</v>
      </c>
      <c r="H7" s="8">
        <f>SUM(H9+H17+H21+H26+H31+H38+H41+H45+H50+H53)</f>
        <v>1341551925</v>
      </c>
      <c r="I7" s="8">
        <f>SUM(I9+I17+I21+I26+I31+I38+I41+I45+I50+I53)</f>
        <v>1370156045</v>
      </c>
    </row>
    <row r="8" spans="1:9" ht="12">
      <c r="A8" s="24" t="s">
        <v>1</v>
      </c>
      <c r="B8" s="29"/>
      <c r="C8" s="26"/>
      <c r="D8" s="8"/>
      <c r="E8" s="4"/>
      <c r="F8" s="27"/>
      <c r="G8" s="30"/>
      <c r="H8" s="8"/>
      <c r="I8" s="8"/>
    </row>
    <row r="9" spans="1:9" ht="12">
      <c r="A9" s="24" t="s">
        <v>4</v>
      </c>
      <c r="B9" s="25" t="s">
        <v>47</v>
      </c>
      <c r="C9" s="26">
        <v>117601659.55</v>
      </c>
      <c r="D9" s="8">
        <f>SUM(D10:D16)</f>
        <v>147055104.8</v>
      </c>
      <c r="E9" s="8">
        <f>SUM(E10:E16)</f>
        <v>134554000</v>
      </c>
      <c r="F9" s="27">
        <f>SUM(E9/C9)</f>
        <v>1.144150520620778</v>
      </c>
      <c r="G9" s="28">
        <f>SUM(E9/D9)</f>
        <v>0.9149903376900657</v>
      </c>
      <c r="H9" s="8">
        <f>SUM(H10:H16)</f>
        <v>119720080</v>
      </c>
      <c r="I9" s="8">
        <f>SUM(I10:I16)</f>
        <v>119725480</v>
      </c>
    </row>
    <row r="10" spans="1:9" ht="39" customHeight="1">
      <c r="A10" s="24" t="s">
        <v>5</v>
      </c>
      <c r="B10" s="25" t="s">
        <v>48</v>
      </c>
      <c r="C10" s="26">
        <v>2597852.26</v>
      </c>
      <c r="D10" s="8">
        <v>2640500</v>
      </c>
      <c r="E10" s="4">
        <v>2800000</v>
      </c>
      <c r="F10" s="27">
        <f aca="true" t="shared" si="0" ref="F10:F52">SUM(E10/C10)</f>
        <v>1.0778134088348812</v>
      </c>
      <c r="G10" s="28">
        <f aca="true" t="shared" si="1" ref="G10:G52">SUM(E10/D10)</f>
        <v>1.060405226282901</v>
      </c>
      <c r="H10" s="8">
        <v>2800000</v>
      </c>
      <c r="I10" s="8">
        <v>2800000</v>
      </c>
    </row>
    <row r="11" spans="1:9" ht="38.25" customHeight="1">
      <c r="A11" s="24" t="s">
        <v>6</v>
      </c>
      <c r="B11" s="25" t="s">
        <v>49</v>
      </c>
      <c r="C11" s="26">
        <v>1860024.38</v>
      </c>
      <c r="D11" s="8">
        <v>2774297.54</v>
      </c>
      <c r="E11" s="4">
        <v>3680000</v>
      </c>
      <c r="F11" s="27">
        <f t="shared" si="0"/>
        <v>1.9784686908243645</v>
      </c>
      <c r="G11" s="28">
        <f t="shared" si="1"/>
        <v>1.3264619050197477</v>
      </c>
      <c r="H11" s="8">
        <v>3645600</v>
      </c>
      <c r="I11" s="8">
        <v>3645600</v>
      </c>
    </row>
    <row r="12" spans="1:9" ht="52.5" customHeight="1">
      <c r="A12" s="24" t="s">
        <v>7</v>
      </c>
      <c r="B12" s="25" t="s">
        <v>50</v>
      </c>
      <c r="C12" s="26">
        <v>27695110.18</v>
      </c>
      <c r="D12" s="8">
        <v>26415200.92</v>
      </c>
      <c r="E12" s="4">
        <v>28779600</v>
      </c>
      <c r="F12" s="27">
        <f t="shared" si="0"/>
        <v>1.0391581695451482</v>
      </c>
      <c r="G12" s="28">
        <f t="shared" si="1"/>
        <v>1.089509032589255</v>
      </c>
      <c r="H12" s="8">
        <v>28477000</v>
      </c>
      <c r="I12" s="8">
        <v>28477000</v>
      </c>
    </row>
    <row r="13" spans="1:9" ht="12">
      <c r="A13" s="24" t="s">
        <v>8</v>
      </c>
      <c r="B13" s="25" t="s">
        <v>51</v>
      </c>
      <c r="C13" s="26">
        <v>0</v>
      </c>
      <c r="D13" s="8">
        <v>273800</v>
      </c>
      <c r="E13" s="4">
        <v>0</v>
      </c>
      <c r="F13" s="27"/>
      <c r="G13" s="28">
        <f t="shared" si="1"/>
        <v>0</v>
      </c>
      <c r="H13" s="8">
        <v>0</v>
      </c>
      <c r="I13" s="8">
        <v>0</v>
      </c>
    </row>
    <row r="14" spans="1:9" ht="39" customHeight="1">
      <c r="A14" s="24" t="s">
        <v>9</v>
      </c>
      <c r="B14" s="25" t="s">
        <v>52</v>
      </c>
      <c r="C14" s="26">
        <v>24209203.61</v>
      </c>
      <c r="D14" s="8">
        <v>27642709.14</v>
      </c>
      <c r="E14" s="4">
        <v>26236000</v>
      </c>
      <c r="F14" s="27">
        <f t="shared" si="0"/>
        <v>1.0837200769860433</v>
      </c>
      <c r="G14" s="28">
        <f t="shared" si="1"/>
        <v>0.9491110247958858</v>
      </c>
      <c r="H14" s="8">
        <v>25976800</v>
      </c>
      <c r="I14" s="8">
        <v>25976800</v>
      </c>
    </row>
    <row r="15" spans="1:9" ht="12">
      <c r="A15" s="24" t="s">
        <v>99</v>
      </c>
      <c r="B15" s="25" t="s">
        <v>100</v>
      </c>
      <c r="C15" s="26">
        <v>0</v>
      </c>
      <c r="D15" s="8">
        <v>2026766.55</v>
      </c>
      <c r="E15" s="4">
        <v>0</v>
      </c>
      <c r="F15" s="27"/>
      <c r="G15" s="28">
        <f t="shared" si="1"/>
        <v>0</v>
      </c>
      <c r="H15" s="8">
        <v>0</v>
      </c>
      <c r="I15" s="8">
        <v>0</v>
      </c>
    </row>
    <row r="16" spans="1:9" ht="12">
      <c r="A16" s="24" t="s">
        <v>10</v>
      </c>
      <c r="B16" s="25" t="s">
        <v>53</v>
      </c>
      <c r="C16" s="26">
        <v>61239469.12</v>
      </c>
      <c r="D16" s="8">
        <v>85281830.65</v>
      </c>
      <c r="E16" s="4">
        <v>73058400</v>
      </c>
      <c r="F16" s="27">
        <f t="shared" si="0"/>
        <v>1.1929953190293103</v>
      </c>
      <c r="G16" s="28">
        <f t="shared" si="1"/>
        <v>0.8566701657687739</v>
      </c>
      <c r="H16" s="8">
        <v>58820680</v>
      </c>
      <c r="I16" s="8">
        <v>58826080</v>
      </c>
    </row>
    <row r="17" spans="1:9" ht="27" customHeight="1">
      <c r="A17" s="24" t="s">
        <v>11</v>
      </c>
      <c r="B17" s="25" t="s">
        <v>54</v>
      </c>
      <c r="C17" s="26">
        <v>16008496.67</v>
      </c>
      <c r="D17" s="8">
        <f>SUM(D18:D20)</f>
        <v>12617531.04</v>
      </c>
      <c r="E17" s="8">
        <f>SUM(E18:E20)</f>
        <v>13514700</v>
      </c>
      <c r="F17" s="27">
        <f t="shared" si="0"/>
        <v>0.8442204335980288</v>
      </c>
      <c r="G17" s="28">
        <f t="shared" si="1"/>
        <v>1.0711049536677026</v>
      </c>
      <c r="H17" s="8">
        <f>SUM(H18:H20)</f>
        <v>9448500</v>
      </c>
      <c r="I17" s="8">
        <f>SUM(I18:I20)</f>
        <v>9448500</v>
      </c>
    </row>
    <row r="18" spans="1:9" ht="12">
      <c r="A18" s="24" t="s">
        <v>12</v>
      </c>
      <c r="B18" s="25" t="s">
        <v>55</v>
      </c>
      <c r="C18" s="26">
        <v>2081400</v>
      </c>
      <c r="D18" s="8">
        <v>1945600</v>
      </c>
      <c r="E18" s="4">
        <v>1914700</v>
      </c>
      <c r="F18" s="27">
        <f t="shared" si="0"/>
        <v>0.9199096761794946</v>
      </c>
      <c r="G18" s="28">
        <f t="shared" si="1"/>
        <v>0.984118009868421</v>
      </c>
      <c r="H18" s="8">
        <v>1988300</v>
      </c>
      <c r="I18" s="8">
        <v>1988300</v>
      </c>
    </row>
    <row r="19" spans="1:9" ht="12">
      <c r="A19" s="24" t="s">
        <v>13</v>
      </c>
      <c r="B19" s="25" t="s">
        <v>56</v>
      </c>
      <c r="C19" s="26">
        <v>3833060.12</v>
      </c>
      <c r="D19" s="8">
        <v>0</v>
      </c>
      <c r="E19" s="4">
        <v>100000</v>
      </c>
      <c r="F19" s="27">
        <f t="shared" si="0"/>
        <v>0.026088815951052707</v>
      </c>
      <c r="G19" s="28"/>
      <c r="H19" s="8">
        <v>0</v>
      </c>
      <c r="I19" s="8">
        <v>0</v>
      </c>
    </row>
    <row r="20" spans="1:9" ht="39" customHeight="1">
      <c r="A20" s="24" t="s">
        <v>14</v>
      </c>
      <c r="B20" s="25" t="s">
        <v>57</v>
      </c>
      <c r="C20" s="26">
        <v>10094036.55</v>
      </c>
      <c r="D20" s="8">
        <v>10671931.04</v>
      </c>
      <c r="E20" s="4">
        <v>11500000</v>
      </c>
      <c r="F20" s="27">
        <f t="shared" si="0"/>
        <v>1.1392865424090424</v>
      </c>
      <c r="G20" s="28">
        <f t="shared" si="1"/>
        <v>1.0775931700548171</v>
      </c>
      <c r="H20" s="8">
        <v>7460200</v>
      </c>
      <c r="I20" s="8">
        <v>7460200</v>
      </c>
    </row>
    <row r="21" spans="1:9" ht="15.75" customHeight="1">
      <c r="A21" s="24" t="s">
        <v>15</v>
      </c>
      <c r="B21" s="25" t="s">
        <v>58</v>
      </c>
      <c r="C21" s="26">
        <v>66395635.42</v>
      </c>
      <c r="D21" s="8">
        <f>SUM(D22:D25)</f>
        <v>66553619.42</v>
      </c>
      <c r="E21" s="8">
        <f>SUM(E22:E25)</f>
        <v>38392268</v>
      </c>
      <c r="F21" s="27">
        <f t="shared" si="0"/>
        <v>0.5782348155438437</v>
      </c>
      <c r="G21" s="28">
        <f t="shared" si="1"/>
        <v>0.5768622102686538</v>
      </c>
      <c r="H21" s="8">
        <f>SUM(H22:H25)</f>
        <v>33637905</v>
      </c>
      <c r="I21" s="8">
        <f>SUM(I22:I25)</f>
        <v>33592441</v>
      </c>
    </row>
    <row r="22" spans="1:9" ht="12">
      <c r="A22" s="24" t="s">
        <v>16</v>
      </c>
      <c r="B22" s="25" t="s">
        <v>59</v>
      </c>
      <c r="C22" s="26">
        <v>4673626</v>
      </c>
      <c r="D22" s="8">
        <v>5405960</v>
      </c>
      <c r="E22" s="4">
        <v>5688100</v>
      </c>
      <c r="F22" s="27">
        <f t="shared" si="0"/>
        <v>1.2170635818955133</v>
      </c>
      <c r="G22" s="28">
        <f t="shared" si="1"/>
        <v>1.0521905452500573</v>
      </c>
      <c r="H22" s="8">
        <v>6107700</v>
      </c>
      <c r="I22" s="8">
        <v>6107700</v>
      </c>
    </row>
    <row r="23" spans="1:9" ht="12">
      <c r="A23" s="24" t="s">
        <v>17</v>
      </c>
      <c r="B23" s="25" t="s">
        <v>60</v>
      </c>
      <c r="C23" s="26">
        <v>6323628.15</v>
      </c>
      <c r="D23" s="8">
        <v>6500000</v>
      </c>
      <c r="E23" s="4">
        <v>6500000</v>
      </c>
      <c r="F23" s="27">
        <f t="shared" si="0"/>
        <v>1.0278909268249745</v>
      </c>
      <c r="G23" s="28">
        <f t="shared" si="1"/>
        <v>1</v>
      </c>
      <c r="H23" s="8">
        <v>1000000</v>
      </c>
      <c r="I23" s="8">
        <v>1000000</v>
      </c>
    </row>
    <row r="24" spans="1:9" ht="12">
      <c r="A24" s="24" t="s">
        <v>18</v>
      </c>
      <c r="B24" s="25" t="s">
        <v>61</v>
      </c>
      <c r="C24" s="26">
        <v>45418720.47</v>
      </c>
      <c r="D24" s="8">
        <v>43110278.33</v>
      </c>
      <c r="E24" s="4">
        <v>17392368</v>
      </c>
      <c r="F24" s="27">
        <f t="shared" si="0"/>
        <v>0.3829339052272073</v>
      </c>
      <c r="G24" s="28">
        <f t="shared" si="1"/>
        <v>0.40343900976154984</v>
      </c>
      <c r="H24" s="8">
        <v>18286605</v>
      </c>
      <c r="I24" s="8">
        <v>19141141</v>
      </c>
    </row>
    <row r="25" spans="1:9" ht="13.5" customHeight="1">
      <c r="A25" s="24" t="s">
        <v>19</v>
      </c>
      <c r="B25" s="25" t="s">
        <v>62</v>
      </c>
      <c r="C25" s="26">
        <v>9979660.8</v>
      </c>
      <c r="D25" s="8">
        <v>11537381.09</v>
      </c>
      <c r="E25" s="4">
        <v>8811800</v>
      </c>
      <c r="F25" s="27">
        <f t="shared" si="0"/>
        <v>0.8829759023473022</v>
      </c>
      <c r="G25" s="28">
        <f t="shared" si="1"/>
        <v>0.7637608510338285</v>
      </c>
      <c r="H25" s="8">
        <v>8243600</v>
      </c>
      <c r="I25" s="8">
        <v>7343600</v>
      </c>
    </row>
    <row r="26" spans="1:9" ht="12">
      <c r="A26" s="24" t="s">
        <v>20</v>
      </c>
      <c r="B26" s="25" t="s">
        <v>63</v>
      </c>
      <c r="C26" s="26">
        <v>310178851.43</v>
      </c>
      <c r="D26" s="8">
        <f>SUM(D27:D30)</f>
        <v>387939990.98</v>
      </c>
      <c r="E26" s="8">
        <f>SUM(E27:E30)</f>
        <v>190326325</v>
      </c>
      <c r="F26" s="27">
        <f t="shared" si="0"/>
        <v>0.6136018755713012</v>
      </c>
      <c r="G26" s="28">
        <f t="shared" si="1"/>
        <v>0.4906076440307288</v>
      </c>
      <c r="H26" s="8">
        <f>SUM(H27:H30)</f>
        <v>147211305</v>
      </c>
      <c r="I26" s="8">
        <f>SUM(I27:I30)</f>
        <v>131480608</v>
      </c>
    </row>
    <row r="27" spans="1:9" ht="12">
      <c r="A27" s="24" t="s">
        <v>21</v>
      </c>
      <c r="B27" s="25" t="s">
        <v>64</v>
      </c>
      <c r="C27" s="26">
        <v>223048866.88</v>
      </c>
      <c r="D27" s="8">
        <v>214717290.67</v>
      </c>
      <c r="E27" s="4">
        <v>69152425</v>
      </c>
      <c r="F27" s="27">
        <f t="shared" si="0"/>
        <v>0.31003262185234015</v>
      </c>
      <c r="G27" s="28">
        <f t="shared" si="1"/>
        <v>0.32206267499099867</v>
      </c>
      <c r="H27" s="8">
        <v>2284400</v>
      </c>
      <c r="I27" s="8">
        <v>2284400</v>
      </c>
    </row>
    <row r="28" spans="1:9" ht="12">
      <c r="A28" s="24" t="s">
        <v>22</v>
      </c>
      <c r="B28" s="25" t="s">
        <v>65</v>
      </c>
      <c r="C28" s="26">
        <v>17645141.15</v>
      </c>
      <c r="D28" s="8">
        <v>71744949.34</v>
      </c>
      <c r="E28" s="4">
        <v>26129200</v>
      </c>
      <c r="F28" s="27">
        <f t="shared" si="0"/>
        <v>1.4808155841813713</v>
      </c>
      <c r="G28" s="28">
        <f t="shared" si="1"/>
        <v>0.3641956714774927</v>
      </c>
      <c r="H28" s="8">
        <v>75259700</v>
      </c>
      <c r="I28" s="8">
        <v>85765500</v>
      </c>
    </row>
    <row r="29" spans="1:9" ht="12">
      <c r="A29" s="24" t="s">
        <v>23</v>
      </c>
      <c r="B29" s="25" t="s">
        <v>66</v>
      </c>
      <c r="C29" s="26">
        <v>42371930.83</v>
      </c>
      <c r="D29" s="8">
        <v>48560927</v>
      </c>
      <c r="E29" s="4">
        <v>68774700</v>
      </c>
      <c r="F29" s="27">
        <f t="shared" si="0"/>
        <v>1.6231193304815466</v>
      </c>
      <c r="G29" s="28">
        <f t="shared" si="1"/>
        <v>1.416255912907099</v>
      </c>
      <c r="H29" s="8">
        <v>44312758</v>
      </c>
      <c r="I29" s="8">
        <v>29298000</v>
      </c>
    </row>
    <row r="30" spans="1:9" ht="24.75">
      <c r="A30" s="24" t="s">
        <v>24</v>
      </c>
      <c r="B30" s="25" t="s">
        <v>67</v>
      </c>
      <c r="C30" s="26">
        <v>27112912.57</v>
      </c>
      <c r="D30" s="8">
        <v>52916823.97</v>
      </c>
      <c r="E30" s="4">
        <v>26270000</v>
      </c>
      <c r="F30" s="27">
        <f t="shared" si="0"/>
        <v>0.9689110283587655</v>
      </c>
      <c r="G30" s="28">
        <f t="shared" si="1"/>
        <v>0.49643946913543385</v>
      </c>
      <c r="H30" s="8">
        <v>25354447</v>
      </c>
      <c r="I30" s="8">
        <v>14132708</v>
      </c>
    </row>
    <row r="31" spans="1:9" ht="12">
      <c r="A31" s="24" t="s">
        <v>25</v>
      </c>
      <c r="B31" s="25" t="s">
        <v>68</v>
      </c>
      <c r="C31" s="26">
        <v>744190089.95</v>
      </c>
      <c r="D31" s="8">
        <f>SUM(D32:D37)</f>
        <v>781107150.4300001</v>
      </c>
      <c r="E31" s="8">
        <f>SUM(E32:E37)</f>
        <v>823474491</v>
      </c>
      <c r="F31" s="27">
        <f t="shared" si="0"/>
        <v>1.1065378350514272</v>
      </c>
      <c r="G31" s="28">
        <f t="shared" si="1"/>
        <v>1.0542401135960369</v>
      </c>
      <c r="H31" s="8">
        <f>SUM(H32:H37)</f>
        <v>725984100</v>
      </c>
      <c r="I31" s="8">
        <f>SUM(I32:I37)</f>
        <v>750589680</v>
      </c>
    </row>
    <row r="32" spans="1:9" ht="12">
      <c r="A32" s="24" t="s">
        <v>26</v>
      </c>
      <c r="B32" s="25" t="s">
        <v>69</v>
      </c>
      <c r="C32" s="26">
        <v>202742022.86</v>
      </c>
      <c r="D32" s="8">
        <v>204312360</v>
      </c>
      <c r="E32" s="4">
        <v>213102000</v>
      </c>
      <c r="F32" s="27">
        <f t="shared" si="0"/>
        <v>1.0510993083419804</v>
      </c>
      <c r="G32" s="28">
        <f t="shared" si="1"/>
        <v>1.0430205984601226</v>
      </c>
      <c r="H32" s="8">
        <v>175191290</v>
      </c>
      <c r="I32" s="8">
        <v>187288814</v>
      </c>
    </row>
    <row r="33" spans="1:9" ht="12">
      <c r="A33" s="24" t="s">
        <v>27</v>
      </c>
      <c r="B33" s="25" t="s">
        <v>70</v>
      </c>
      <c r="C33" s="26">
        <v>430883208.11</v>
      </c>
      <c r="D33" s="8">
        <v>461883320</v>
      </c>
      <c r="E33" s="4">
        <v>481600471</v>
      </c>
      <c r="F33" s="27">
        <f t="shared" si="0"/>
        <v>1.117705359446387</v>
      </c>
      <c r="G33" s="28">
        <f t="shared" si="1"/>
        <v>1.0426885971980975</v>
      </c>
      <c r="H33" s="8">
        <v>434149610</v>
      </c>
      <c r="I33" s="8">
        <v>445364366</v>
      </c>
    </row>
    <row r="34" spans="1:9" ht="12">
      <c r="A34" s="24" t="s">
        <v>28</v>
      </c>
      <c r="B34" s="25" t="s">
        <v>71</v>
      </c>
      <c r="C34" s="26">
        <v>65891801.16</v>
      </c>
      <c r="D34" s="8">
        <v>69787142.6</v>
      </c>
      <c r="E34" s="4">
        <v>70057890</v>
      </c>
      <c r="F34" s="27">
        <f t="shared" si="0"/>
        <v>1.063226209735621</v>
      </c>
      <c r="G34" s="28">
        <f t="shared" si="1"/>
        <v>1.0038796172176279</v>
      </c>
      <c r="H34" s="8">
        <v>65132600</v>
      </c>
      <c r="I34" s="8">
        <v>66287900</v>
      </c>
    </row>
    <row r="35" spans="1:9" ht="24.75">
      <c r="A35" s="24" t="s">
        <v>101</v>
      </c>
      <c r="B35" s="25" t="s">
        <v>102</v>
      </c>
      <c r="C35" s="26">
        <v>0</v>
      </c>
      <c r="D35" s="8">
        <v>0</v>
      </c>
      <c r="E35" s="4">
        <v>20000</v>
      </c>
      <c r="F35" s="27"/>
      <c r="G35" s="28"/>
      <c r="H35" s="8">
        <v>0</v>
      </c>
      <c r="I35" s="8">
        <v>0</v>
      </c>
    </row>
    <row r="36" spans="1:9" ht="12">
      <c r="A36" s="24" t="s">
        <v>29</v>
      </c>
      <c r="B36" s="25" t="s">
        <v>72</v>
      </c>
      <c r="C36" s="26">
        <v>9962241.03</v>
      </c>
      <c r="D36" s="8">
        <v>10801542.83</v>
      </c>
      <c r="E36" s="4">
        <v>15546930</v>
      </c>
      <c r="F36" s="27">
        <f t="shared" si="0"/>
        <v>1.5605856105250246</v>
      </c>
      <c r="G36" s="28">
        <f t="shared" si="1"/>
        <v>1.439324941324146</v>
      </c>
      <c r="H36" s="8">
        <v>9026100</v>
      </c>
      <c r="I36" s="8">
        <v>9164100</v>
      </c>
    </row>
    <row r="37" spans="1:9" ht="12">
      <c r="A37" s="24" t="s">
        <v>30</v>
      </c>
      <c r="B37" s="25" t="s">
        <v>73</v>
      </c>
      <c r="C37" s="26">
        <v>34710816.79</v>
      </c>
      <c r="D37" s="8">
        <v>34322785</v>
      </c>
      <c r="E37" s="4">
        <v>43147200</v>
      </c>
      <c r="F37" s="27">
        <f t="shared" si="0"/>
        <v>1.2430476718839552</v>
      </c>
      <c r="G37" s="28">
        <f t="shared" si="1"/>
        <v>1.2571007859647754</v>
      </c>
      <c r="H37" s="8">
        <v>42484500</v>
      </c>
      <c r="I37" s="8">
        <v>42484500</v>
      </c>
    </row>
    <row r="38" spans="1:9" ht="12">
      <c r="A38" s="24" t="s">
        <v>31</v>
      </c>
      <c r="B38" s="25" t="s">
        <v>74</v>
      </c>
      <c r="C38" s="26">
        <v>67718934.72</v>
      </c>
      <c r="D38" s="8">
        <f>SUM(D39:D40)</f>
        <v>78231302</v>
      </c>
      <c r="E38" s="8">
        <f>SUM(E39:E40)</f>
        <v>123095700</v>
      </c>
      <c r="F38" s="27">
        <f t="shared" si="0"/>
        <v>1.817744187928655</v>
      </c>
      <c r="G38" s="28">
        <f t="shared" si="1"/>
        <v>1.5734839744837688</v>
      </c>
      <c r="H38" s="8">
        <f>SUM(H39:H40)</f>
        <v>98810700</v>
      </c>
      <c r="I38" s="8">
        <f>SUM(I39:I40)</f>
        <v>98565700</v>
      </c>
    </row>
    <row r="39" spans="1:9" ht="12">
      <c r="A39" s="24" t="s">
        <v>32</v>
      </c>
      <c r="B39" s="25" t="s">
        <v>75</v>
      </c>
      <c r="C39" s="26">
        <v>52066988.3</v>
      </c>
      <c r="D39" s="8">
        <v>59356000</v>
      </c>
      <c r="E39" s="4">
        <v>91990700</v>
      </c>
      <c r="F39" s="27">
        <f t="shared" si="0"/>
        <v>1.766775897810091</v>
      </c>
      <c r="G39" s="28">
        <f t="shared" si="1"/>
        <v>1.5498129927892714</v>
      </c>
      <c r="H39" s="8">
        <v>68762100</v>
      </c>
      <c r="I39" s="8">
        <v>68762100</v>
      </c>
    </row>
    <row r="40" spans="1:9" ht="12">
      <c r="A40" s="24" t="s">
        <v>33</v>
      </c>
      <c r="B40" s="25" t="s">
        <v>76</v>
      </c>
      <c r="C40" s="26">
        <v>15651946.42</v>
      </c>
      <c r="D40" s="8">
        <v>18875302</v>
      </c>
      <c r="E40" s="4">
        <v>31105000</v>
      </c>
      <c r="F40" s="27">
        <f t="shared" si="0"/>
        <v>1.987292772754074</v>
      </c>
      <c r="G40" s="28">
        <f t="shared" si="1"/>
        <v>1.6479206531370996</v>
      </c>
      <c r="H40" s="8">
        <v>30048600</v>
      </c>
      <c r="I40" s="8">
        <v>29803600</v>
      </c>
    </row>
    <row r="41" spans="1:9" ht="12">
      <c r="A41" s="24" t="s">
        <v>34</v>
      </c>
      <c r="B41" s="25" t="s">
        <v>77</v>
      </c>
      <c r="C41" s="26">
        <v>56537382.7</v>
      </c>
      <c r="D41" s="8">
        <f>SUM(D42:D44)</f>
        <v>83442915</v>
      </c>
      <c r="E41" s="8">
        <f>SUM(E42:E44)</f>
        <v>128102000</v>
      </c>
      <c r="F41" s="27">
        <f t="shared" si="0"/>
        <v>2.2657928945833565</v>
      </c>
      <c r="G41" s="28">
        <f t="shared" si="1"/>
        <v>1.5352052358190027</v>
      </c>
      <c r="H41" s="8">
        <f>SUM(H42:H44)</f>
        <v>126391600</v>
      </c>
      <c r="I41" s="8">
        <f>SUM(I42:I44)</f>
        <v>122380600</v>
      </c>
    </row>
    <row r="42" spans="1:9" ht="12">
      <c r="A42" s="24" t="s">
        <v>35</v>
      </c>
      <c r="B42" s="25" t="s">
        <v>78</v>
      </c>
      <c r="C42" s="26">
        <v>6800997.11</v>
      </c>
      <c r="D42" s="8">
        <v>7231615</v>
      </c>
      <c r="E42" s="4">
        <v>8000000</v>
      </c>
      <c r="F42" s="27">
        <f t="shared" si="0"/>
        <v>1.1762981031468192</v>
      </c>
      <c r="G42" s="28">
        <f t="shared" si="1"/>
        <v>1.1062535823602335</v>
      </c>
      <c r="H42" s="8">
        <v>5500000</v>
      </c>
      <c r="I42" s="8"/>
    </row>
    <row r="43" spans="1:9" ht="12">
      <c r="A43" s="24" t="s">
        <v>36</v>
      </c>
      <c r="B43" s="25" t="s">
        <v>79</v>
      </c>
      <c r="C43" s="26">
        <v>49653555.63</v>
      </c>
      <c r="D43" s="8">
        <v>76194305.01</v>
      </c>
      <c r="E43" s="4">
        <v>120102000</v>
      </c>
      <c r="F43" s="31" t="s">
        <v>106</v>
      </c>
      <c r="G43" s="28">
        <f t="shared" si="1"/>
        <v>1.576259537825529</v>
      </c>
      <c r="H43" s="8">
        <v>120891600</v>
      </c>
      <c r="I43" s="8">
        <v>122380600</v>
      </c>
    </row>
    <row r="44" spans="1:9" ht="12">
      <c r="A44" s="24" t="s">
        <v>37</v>
      </c>
      <c r="B44" s="25" t="s">
        <v>80</v>
      </c>
      <c r="C44" s="26">
        <v>82829.96</v>
      </c>
      <c r="D44" s="8">
        <v>16994.99</v>
      </c>
      <c r="E44" s="4">
        <v>0</v>
      </c>
      <c r="F44" s="27">
        <f t="shared" si="0"/>
        <v>0</v>
      </c>
      <c r="G44" s="28">
        <f t="shared" si="1"/>
        <v>0</v>
      </c>
      <c r="H44" s="8">
        <v>0</v>
      </c>
      <c r="I44" s="8">
        <v>0</v>
      </c>
    </row>
    <row r="45" spans="1:9" ht="12">
      <c r="A45" s="24" t="s">
        <v>38</v>
      </c>
      <c r="B45" s="25" t="s">
        <v>81</v>
      </c>
      <c r="C45" s="26">
        <v>64981213.27</v>
      </c>
      <c r="D45" s="8">
        <f>SUM(D46:D49)</f>
        <v>62871793</v>
      </c>
      <c r="E45" s="8">
        <f>SUM(E46:E49)</f>
        <v>63031000</v>
      </c>
      <c r="F45" s="27">
        <f t="shared" si="0"/>
        <v>0.9699880446692065</v>
      </c>
      <c r="G45" s="28">
        <f t="shared" si="1"/>
        <v>1.0025322484440677</v>
      </c>
      <c r="H45" s="8">
        <f>SUM(H46:H49)</f>
        <v>61673482</v>
      </c>
      <c r="I45" s="8">
        <f>SUM(I46:I49)</f>
        <v>67276744</v>
      </c>
    </row>
    <row r="46" spans="1:9" ht="12">
      <c r="A46" s="24" t="s">
        <v>39</v>
      </c>
      <c r="B46" s="25" t="s">
        <v>82</v>
      </c>
      <c r="C46" s="26">
        <v>58776330.13</v>
      </c>
      <c r="D46" s="8">
        <v>55769241</v>
      </c>
      <c r="E46" s="4">
        <v>1100950</v>
      </c>
      <c r="F46" s="27">
        <f t="shared" si="0"/>
        <v>0.01873117966985939</v>
      </c>
      <c r="G46" s="28">
        <f t="shared" si="1"/>
        <v>0.019741168792309725</v>
      </c>
      <c r="H46" s="8">
        <v>455300</v>
      </c>
      <c r="I46" s="8">
        <v>0</v>
      </c>
    </row>
    <row r="47" spans="1:9" ht="12">
      <c r="A47" s="24" t="s">
        <v>40</v>
      </c>
      <c r="B47" s="25" t="s">
        <v>83</v>
      </c>
      <c r="C47" s="26">
        <v>1800000</v>
      </c>
      <c r="D47" s="8">
        <v>2976233</v>
      </c>
      <c r="E47" s="4">
        <v>37551800</v>
      </c>
      <c r="F47" s="31" t="s">
        <v>107</v>
      </c>
      <c r="G47" s="32" t="s">
        <v>108</v>
      </c>
      <c r="H47" s="8">
        <v>31420582</v>
      </c>
      <c r="I47" s="8">
        <v>45351544</v>
      </c>
    </row>
    <row r="48" spans="1:9" ht="12">
      <c r="A48" s="24" t="s">
        <v>103</v>
      </c>
      <c r="B48" s="25" t="s">
        <v>104</v>
      </c>
      <c r="C48" s="26">
        <v>0</v>
      </c>
      <c r="D48" s="8">
        <v>0</v>
      </c>
      <c r="E48" s="4">
        <v>19487150</v>
      </c>
      <c r="F48" s="27"/>
      <c r="G48" s="28"/>
      <c r="H48" s="8">
        <v>25046200</v>
      </c>
      <c r="I48" s="8">
        <v>17273800</v>
      </c>
    </row>
    <row r="49" spans="1:9" ht="26.25" customHeight="1">
      <c r="A49" s="24" t="s">
        <v>41</v>
      </c>
      <c r="B49" s="25" t="s">
        <v>84</v>
      </c>
      <c r="C49" s="26">
        <v>4404883.14</v>
      </c>
      <c r="D49" s="8">
        <v>4126319</v>
      </c>
      <c r="E49" s="4">
        <v>4891100</v>
      </c>
      <c r="F49" s="27">
        <f t="shared" si="0"/>
        <v>1.1103813301162855</v>
      </c>
      <c r="G49" s="28">
        <f t="shared" si="1"/>
        <v>1.185342189976102</v>
      </c>
      <c r="H49" s="8">
        <v>4751400</v>
      </c>
      <c r="I49" s="8">
        <v>4651400</v>
      </c>
    </row>
    <row r="50" spans="1:9" ht="12">
      <c r="A50" s="24" t="s">
        <v>42</v>
      </c>
      <c r="B50" s="25" t="s">
        <v>85</v>
      </c>
      <c r="C50" s="26">
        <v>2208840.04</v>
      </c>
      <c r="D50" s="8">
        <f>SUM(D51:D52)</f>
        <v>2239400</v>
      </c>
      <c r="E50" s="8">
        <f>SUM(E51:E52)</f>
        <v>2150000</v>
      </c>
      <c r="F50" s="27">
        <f t="shared" si="0"/>
        <v>0.9733615658289135</v>
      </c>
      <c r="G50" s="28">
        <f t="shared" si="1"/>
        <v>0.9600785924801286</v>
      </c>
      <c r="H50" s="8">
        <f>SUM(H51:H52)</f>
        <v>1695000</v>
      </c>
      <c r="I50" s="8">
        <f>SUM(I51:I52)</f>
        <v>1695000</v>
      </c>
    </row>
    <row r="51" spans="1:9" ht="12">
      <c r="A51" s="24" t="s">
        <v>43</v>
      </c>
      <c r="B51" s="25" t="s">
        <v>86</v>
      </c>
      <c r="C51" s="26">
        <v>399996</v>
      </c>
      <c r="D51" s="8">
        <v>400000</v>
      </c>
      <c r="E51" s="4">
        <v>400000</v>
      </c>
      <c r="F51" s="27">
        <f t="shared" si="0"/>
        <v>1.000010000100001</v>
      </c>
      <c r="G51" s="28">
        <f t="shared" si="1"/>
        <v>1</v>
      </c>
      <c r="H51" s="8">
        <v>0</v>
      </c>
      <c r="I51" s="8">
        <v>0</v>
      </c>
    </row>
    <row r="52" spans="1:9" ht="26.25" customHeight="1">
      <c r="A52" s="24" t="s">
        <v>44</v>
      </c>
      <c r="B52" s="25" t="s">
        <v>87</v>
      </c>
      <c r="C52" s="26">
        <v>1808844.04</v>
      </c>
      <c r="D52" s="8">
        <v>1839400</v>
      </c>
      <c r="E52" s="4">
        <v>1750000</v>
      </c>
      <c r="F52" s="27">
        <f t="shared" si="0"/>
        <v>0.967468704488199</v>
      </c>
      <c r="G52" s="28">
        <f t="shared" si="1"/>
        <v>0.9513971947374144</v>
      </c>
      <c r="H52" s="8">
        <v>1695000</v>
      </c>
      <c r="I52" s="8">
        <v>1695000</v>
      </c>
    </row>
    <row r="53" spans="1:9" ht="16.5" customHeight="1">
      <c r="A53" s="33" t="s">
        <v>105</v>
      </c>
      <c r="B53" s="9"/>
      <c r="C53" s="10">
        <v>0</v>
      </c>
      <c r="D53" s="11">
        <v>0</v>
      </c>
      <c r="E53" s="11">
        <v>0</v>
      </c>
      <c r="F53" s="27"/>
      <c r="G53" s="28"/>
      <c r="H53" s="10">
        <v>16979253</v>
      </c>
      <c r="I53" s="10">
        <v>35401292</v>
      </c>
    </row>
    <row r="54" spans="1:9" ht="15.75" customHeight="1">
      <c r="A54" s="24" t="s">
        <v>45</v>
      </c>
      <c r="B54" s="25" t="s">
        <v>3</v>
      </c>
      <c r="C54" s="26">
        <v>48077512.88</v>
      </c>
      <c r="D54" s="8">
        <v>-51173130.6</v>
      </c>
      <c r="E54" s="4">
        <v>0</v>
      </c>
      <c r="F54" s="27"/>
      <c r="G54" s="30"/>
      <c r="H54" s="8">
        <v>0</v>
      </c>
      <c r="I54" s="8">
        <v>0</v>
      </c>
    </row>
    <row r="55" spans="1:4" ht="26.25" customHeight="1">
      <c r="A55" s="1"/>
      <c r="B55" s="2"/>
      <c r="C55" s="1"/>
      <c r="D55" s="1"/>
    </row>
    <row r="56" ht="26.25" customHeight="1"/>
  </sheetData>
  <sheetProtection/>
  <mergeCells count="7">
    <mergeCell ref="A1:I1"/>
    <mergeCell ref="A2:I2"/>
    <mergeCell ref="A4:A5"/>
    <mergeCell ref="B4:B5"/>
    <mergeCell ref="C4:C5"/>
    <mergeCell ref="D4:D5"/>
    <mergeCell ref="E4:I4"/>
  </mergeCells>
  <printOptions/>
  <pageMargins left="0.3937007874015748" right="0.3937007874015748" top="0.5118110236220472" bottom="0.31496062992125984" header="0.3937007874015748" footer="0.3937007874015748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2022-11-22T11:50:32Z</cp:lastPrinted>
  <dcterms:created xsi:type="dcterms:W3CDTF">2022-01-21T10:11:16Z</dcterms:created>
  <dcterms:modified xsi:type="dcterms:W3CDTF">2022-12-01T04:06:59Z</dcterms:modified>
  <cp:category/>
  <cp:version/>
  <cp:contentType/>
  <cp:contentStatus/>
</cp:coreProperties>
</file>