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20" windowHeight="11020"/>
  </bookViews>
  <sheets>
    <sheet name="за 1 полугодие" sheetId="2" r:id="rId1"/>
  </sheets>
  <definedNames>
    <definedName name="__bookmark_13">#REF!</definedName>
    <definedName name="__bookmark_14">#REF!</definedName>
    <definedName name="__bookmark_18">#REF!</definedName>
    <definedName name="__bookmark_19">#REF!</definedName>
    <definedName name="__bookmark_2" localSheetId="0">'за 1 полугодие'!#REF!</definedName>
    <definedName name="__bookmark_2">#REF!</definedName>
    <definedName name="__bookmark_20">#REF!</definedName>
    <definedName name="__bookmark_21">#REF!</definedName>
    <definedName name="__bookmark_22">#REF!</definedName>
    <definedName name="__bookmark_23">#REF!</definedName>
    <definedName name="__bookmark_24">#REF!</definedName>
    <definedName name="__bookmark_5" localSheetId="0">'за 1 полугодие'!$B$1:$E$24</definedName>
    <definedName name="__bookmark_5">#REF!</definedName>
    <definedName name="_xlnm.Print_Titles" localSheetId="0">'за 1 полугодие'!$1:$4</definedName>
  </definedNames>
  <calcPr calcId="114210" fullCalcOnLoad="1"/>
</workbook>
</file>

<file path=xl/calcChain.xml><?xml version="1.0" encoding="utf-8"?>
<calcChain xmlns="http://schemas.openxmlformats.org/spreadsheetml/2006/main">
  <c r="C19" i="2"/>
  <c r="C6"/>
  <c r="C5"/>
  <c r="D6"/>
  <c r="D19"/>
  <c r="D5"/>
  <c r="H23"/>
  <c r="H22"/>
  <c r="H12"/>
  <c r="F11"/>
  <c r="G11"/>
  <c r="H11"/>
  <c r="H21"/>
  <c r="H18"/>
  <c r="H17"/>
  <c r="H16"/>
  <c r="H15"/>
  <c r="H14"/>
  <c r="H13"/>
  <c r="H10"/>
  <c r="H9"/>
  <c r="H8"/>
  <c r="H7"/>
  <c r="I12"/>
  <c r="G23"/>
  <c r="F23"/>
  <c r="G22"/>
  <c r="F22"/>
  <c r="I21"/>
  <c r="G21"/>
  <c r="F21"/>
  <c r="E19"/>
  <c r="H19"/>
  <c r="I18"/>
  <c r="G18"/>
  <c r="F18"/>
  <c r="I17"/>
  <c r="G17"/>
  <c r="F17"/>
  <c r="I16"/>
  <c r="G16"/>
  <c r="F16"/>
  <c r="I15"/>
  <c r="G15"/>
  <c r="F15"/>
  <c r="I14"/>
  <c r="G14"/>
  <c r="F14"/>
  <c r="I13"/>
  <c r="G13"/>
  <c r="F13"/>
  <c r="G12"/>
  <c r="F12"/>
  <c r="I10"/>
  <c r="G10"/>
  <c r="F10"/>
  <c r="I9"/>
  <c r="G9"/>
  <c r="F9"/>
  <c r="I8"/>
  <c r="G8"/>
  <c r="F8"/>
  <c r="I7"/>
  <c r="G7"/>
  <c r="F7"/>
  <c r="E6"/>
  <c r="I6"/>
  <c r="F6"/>
  <c r="E5"/>
  <c r="I5"/>
  <c r="F19"/>
  <c r="H6"/>
  <c r="F5"/>
  <c r="I19"/>
  <c r="G6"/>
  <c r="G19"/>
  <c r="H5"/>
  <c r="G5"/>
</calcChain>
</file>

<file path=xl/sharedStrings.xml><?xml version="1.0" encoding="utf-8"?>
<sst xmlns="http://schemas.openxmlformats.org/spreadsheetml/2006/main" count="28" uniqueCount="28">
  <si>
    <t>Прочие неналоговые доходы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</si>
  <si>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</si>
  <si>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</si>
  <si>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</si>
  <si>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</si>
  <si>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</si>
  <si>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</si>
  <si>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</si>
  <si>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</si>
  <si>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</si>
  <si>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</si>
  <si>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</si>
  <si>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 ,всего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</si>
  <si>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</si>
  <si>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</si>
  <si>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 ,прошлых лет</t>
  </si>
  <si>
    <t>Наименование</t>
  </si>
  <si>
    <t>Доходы бюджета ,всего</t>
  </si>
  <si>
    <t>Отклонение                 ( гр.5 - гр.3 )</t>
  </si>
  <si>
    <t>Отклонение                     ( гр.5 - гр.4 )</t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</si>
  <si>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гр.4)</t>
    </r>
  </si>
  <si>
    <r>
      <t xml:space="preserve">%% исполнения  (гр.5 </t>
    </r>
    <r>
      <rPr>
        <b/>
        <sz val="8"/>
        <rFont val="Times New Roman"/>
        <family val="1"/>
        <charset val="204"/>
      </rPr>
      <t>/</t>
    </r>
    <r>
      <rPr>
        <sz val="8"/>
        <rFont val="Times New Roman"/>
        <family val="1"/>
        <charset val="204"/>
      </rPr>
      <t xml:space="preserve"> гр.3)</t>
    </r>
  </si>
  <si>
    <t>Исполнено на 01.07.2021</t>
  </si>
  <si>
    <t>(в руб.)</t>
  </si>
  <si>
    <t>Налоги, сборы и регулярные платежи</t>
  </si>
  <si>
    <t>Утвержденные бюджетные назначения на 2022 год</t>
  </si>
  <si>
    <t>Исполнено на 01.07.2022</t>
  </si>
  <si>
    <t>Сравнительный анализ исполнения бюджета за первое полугодие 2022 года по доходам в разрезе видов доходов в сравнении с запланированными годовыми значениями и с фактическими значениями соответствующего периода прошлого года</t>
  </si>
</sst>
</file>

<file path=xl/styles.xml><?xml version="1.0" encoding="utf-8"?>
<styleSheet xmlns="http://schemas.openxmlformats.org/spreadsheetml/2006/main">
  <numFmts count="2">
    <numFmt numFmtId="164" formatCode="&quot;&quot;###,##0.00"/>
    <numFmt numFmtId="165" formatCode="&quot;&quot;#000"/>
  </numFmts>
  <fonts count="12"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Border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165" fontId="3" fillId="0" borderId="1" xfId="0" applyNumberFormat="1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4"/>
  <sheetViews>
    <sheetView tabSelected="1" zoomScaleNormal="100" workbookViewId="0">
      <selection activeCell="B1" sqref="B1:H1"/>
    </sheetView>
  </sheetViews>
  <sheetFormatPr defaultColWidth="9.1796875" defaultRowHeight="12.5"/>
  <cols>
    <col min="1" max="1" width="4.26953125" customWidth="1"/>
    <col min="2" max="2" width="24.26953125" customWidth="1"/>
    <col min="3" max="3" width="12.7265625" bestFit="1" customWidth="1"/>
    <col min="4" max="4" width="14.26953125" bestFit="1" customWidth="1"/>
    <col min="5" max="5" width="12.7265625" bestFit="1" customWidth="1"/>
    <col min="6" max="6" width="15" bestFit="1" customWidth="1"/>
    <col min="7" max="7" width="13.453125" bestFit="1" customWidth="1"/>
    <col min="8" max="8" width="12" bestFit="1" customWidth="1"/>
    <col min="9" max="9" width="11.81640625" bestFit="1" customWidth="1"/>
  </cols>
  <sheetData>
    <row r="1" spans="2:11" ht="50.25" customHeight="1">
      <c r="B1" s="23" t="s">
        <v>27</v>
      </c>
      <c r="C1" s="23"/>
      <c r="D1" s="23"/>
      <c r="E1" s="23"/>
      <c r="F1" s="23"/>
      <c r="G1" s="23"/>
      <c r="H1" s="23"/>
      <c r="I1" s="22"/>
      <c r="K1" s="6"/>
    </row>
    <row r="2" spans="2:11">
      <c r="B2" s="5"/>
      <c r="C2" s="5"/>
      <c r="D2" s="5"/>
      <c r="E2" s="5"/>
      <c r="F2" s="5"/>
      <c r="G2" s="5"/>
      <c r="H2" s="5"/>
      <c r="I2" s="2" t="s">
        <v>23</v>
      </c>
    </row>
    <row r="3" spans="2:11" ht="42">
      <c r="B3" s="7" t="s">
        <v>16</v>
      </c>
      <c r="C3" s="8" t="s">
        <v>22</v>
      </c>
      <c r="D3" s="8" t="s">
        <v>25</v>
      </c>
      <c r="E3" s="8" t="s">
        <v>26</v>
      </c>
      <c r="F3" s="9" t="s">
        <v>19</v>
      </c>
      <c r="G3" s="9" t="s">
        <v>18</v>
      </c>
      <c r="H3" s="9" t="s">
        <v>21</v>
      </c>
      <c r="I3" s="9" t="s">
        <v>20</v>
      </c>
    </row>
    <row r="4" spans="2:11" ht="13">
      <c r="B4" s="10">
        <v>2</v>
      </c>
      <c r="C4" s="10">
        <v>3</v>
      </c>
      <c r="D4" s="10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"/>
    </row>
    <row r="5" spans="2:11" ht="16.5" customHeight="1">
      <c r="B5" s="17" t="s">
        <v>17</v>
      </c>
      <c r="C5" s="12">
        <f>C6+C19</f>
        <v>657418812.48000002</v>
      </c>
      <c r="D5" s="12">
        <f>D6+D19</f>
        <v>1457211183</v>
      </c>
      <c r="E5" s="12">
        <f>E6+E19</f>
        <v>774447286.48000002</v>
      </c>
      <c r="F5" s="13">
        <f>E5-D5</f>
        <v>-682763896.51999998</v>
      </c>
      <c r="G5" s="13">
        <f>E5-C5</f>
        <v>117028474</v>
      </c>
      <c r="H5" s="13">
        <f>E5/C5*100</f>
        <v>117.80120552962731</v>
      </c>
      <c r="I5" s="13">
        <f>E5/D5*100</f>
        <v>53.145851165211653</v>
      </c>
    </row>
    <row r="6" spans="2:11" ht="26">
      <c r="B6" s="17" t="s">
        <v>1</v>
      </c>
      <c r="C6" s="19">
        <f>SUM(C7:C18)</f>
        <v>247650973.98999998</v>
      </c>
      <c r="D6" s="19">
        <f>SUM(D7:D18)</f>
        <v>460768097</v>
      </c>
      <c r="E6" s="19">
        <f>SUM(E7:E18)</f>
        <v>278325866.02000004</v>
      </c>
      <c r="F6" s="20">
        <f t="shared" ref="F6:F23" si="0">E6-D6</f>
        <v>-182442230.97999996</v>
      </c>
      <c r="G6" s="20">
        <f t="shared" ref="G6:G23" si="1">E6-C6</f>
        <v>30674892.030000061</v>
      </c>
      <c r="H6" s="20">
        <f t="shared" ref="H6:H23" si="2">E6/C6*100</f>
        <v>112.38634015275008</v>
      </c>
      <c r="I6" s="21">
        <f t="shared" ref="I6:I19" si="3">E6/D6*100</f>
        <v>60.404760622999476</v>
      </c>
    </row>
    <row r="7" spans="2:11" ht="13">
      <c r="B7" s="18" t="s">
        <v>2</v>
      </c>
      <c r="C7" s="14">
        <v>142752467.69</v>
      </c>
      <c r="D7" s="14">
        <v>282405000</v>
      </c>
      <c r="E7" s="14">
        <v>156404400.71000001</v>
      </c>
      <c r="F7" s="13">
        <f t="shared" si="0"/>
        <v>-126000599.28999999</v>
      </c>
      <c r="G7" s="13">
        <f t="shared" si="1"/>
        <v>13651933.020000011</v>
      </c>
      <c r="H7" s="13">
        <f t="shared" si="2"/>
        <v>109.56336043846642</v>
      </c>
      <c r="I7" s="13">
        <f t="shared" si="3"/>
        <v>55.383014008250562</v>
      </c>
    </row>
    <row r="8" spans="2:11" ht="52">
      <c r="B8" s="18" t="s">
        <v>3</v>
      </c>
      <c r="C8" s="14">
        <v>7453590.7300000004</v>
      </c>
      <c r="D8" s="14">
        <v>16511940</v>
      </c>
      <c r="E8" s="14">
        <v>8939771.3699999992</v>
      </c>
      <c r="F8" s="13">
        <f t="shared" si="0"/>
        <v>-7572168.6300000008</v>
      </c>
      <c r="G8" s="13">
        <f t="shared" si="1"/>
        <v>1486180.6399999987</v>
      </c>
      <c r="H8" s="13">
        <f t="shared" si="2"/>
        <v>119.93912322041325</v>
      </c>
      <c r="I8" s="13">
        <f t="shared" si="3"/>
        <v>54.141253965312366</v>
      </c>
    </row>
    <row r="9" spans="2:11" ht="13">
      <c r="B9" s="18" t="s">
        <v>4</v>
      </c>
      <c r="C9" s="14">
        <v>31139932.82</v>
      </c>
      <c r="D9" s="14">
        <v>41797000</v>
      </c>
      <c r="E9" s="14">
        <v>36937951.310000002</v>
      </c>
      <c r="F9" s="13">
        <f t="shared" si="0"/>
        <v>-4859048.6899999976</v>
      </c>
      <c r="G9" s="13">
        <f t="shared" si="1"/>
        <v>5798018.4900000021</v>
      </c>
      <c r="H9" s="13">
        <f t="shared" si="2"/>
        <v>118.61923891587895</v>
      </c>
      <c r="I9" s="13">
        <f t="shared" si="3"/>
        <v>88.37464724741011</v>
      </c>
    </row>
    <row r="10" spans="2:11" ht="13">
      <c r="B10" s="18" t="s">
        <v>5</v>
      </c>
      <c r="C10" s="14">
        <v>17622670.579999998</v>
      </c>
      <c r="D10" s="14">
        <v>45980000</v>
      </c>
      <c r="E10" s="14">
        <v>22759496.34</v>
      </c>
      <c r="F10" s="13">
        <f t="shared" si="0"/>
        <v>-23220503.66</v>
      </c>
      <c r="G10" s="13">
        <f t="shared" si="1"/>
        <v>5136825.7600000016</v>
      </c>
      <c r="H10" s="13">
        <f t="shared" si="2"/>
        <v>129.14896318739451</v>
      </c>
      <c r="I10" s="13">
        <f t="shared" si="3"/>
        <v>49.498687124836884</v>
      </c>
    </row>
    <row r="11" spans="2:11" ht="26">
      <c r="B11" s="18" t="s">
        <v>24</v>
      </c>
      <c r="C11" s="14">
        <v>120</v>
      </c>
      <c r="D11" s="14">
        <v>0</v>
      </c>
      <c r="E11" s="14">
        <v>0</v>
      </c>
      <c r="F11" s="13">
        <f t="shared" si="0"/>
        <v>0</v>
      </c>
      <c r="G11" s="13">
        <f t="shared" si="1"/>
        <v>-120</v>
      </c>
      <c r="H11" s="13">
        <f t="shared" si="2"/>
        <v>0</v>
      </c>
      <c r="I11" s="13"/>
    </row>
    <row r="12" spans="2:11" ht="13">
      <c r="B12" s="18" t="s">
        <v>6</v>
      </c>
      <c r="C12" s="14">
        <v>2248300.3199999998</v>
      </c>
      <c r="D12" s="14">
        <v>5880000</v>
      </c>
      <c r="E12" s="14">
        <v>2864513.31</v>
      </c>
      <c r="F12" s="13">
        <f t="shared" si="0"/>
        <v>-3015486.69</v>
      </c>
      <c r="G12" s="13">
        <f t="shared" si="1"/>
        <v>616212.99000000022</v>
      </c>
      <c r="H12" s="13">
        <f t="shared" si="2"/>
        <v>127.40794832960751</v>
      </c>
      <c r="I12" s="13">
        <f t="shared" si="3"/>
        <v>48.716212755102042</v>
      </c>
    </row>
    <row r="13" spans="2:11" ht="65">
      <c r="B13" s="18" t="s">
        <v>7</v>
      </c>
      <c r="C13" s="14">
        <v>39543923.560000002</v>
      </c>
      <c r="D13" s="14">
        <v>62077600</v>
      </c>
      <c r="E13" s="14">
        <v>42356567.490000002</v>
      </c>
      <c r="F13" s="13">
        <f t="shared" si="0"/>
        <v>-19721032.509999998</v>
      </c>
      <c r="G13" s="13">
        <f t="shared" si="1"/>
        <v>2812643.9299999997</v>
      </c>
      <c r="H13" s="13">
        <f>E13/C13*100</f>
        <v>107.11270829191335</v>
      </c>
      <c r="I13" s="13">
        <f t="shared" si="3"/>
        <v>68.231644731755097</v>
      </c>
    </row>
    <row r="14" spans="2:11" ht="26">
      <c r="B14" s="18" t="s">
        <v>8</v>
      </c>
      <c r="C14" s="14">
        <v>3077965.8</v>
      </c>
      <c r="D14" s="14">
        <v>3056400</v>
      </c>
      <c r="E14" s="14">
        <v>1214385.01</v>
      </c>
      <c r="F14" s="13">
        <f t="shared" si="0"/>
        <v>-1842014.99</v>
      </c>
      <c r="G14" s="13">
        <f t="shared" si="1"/>
        <v>-1863580.7899999998</v>
      </c>
      <c r="H14" s="13">
        <f t="shared" si="2"/>
        <v>39.45414240795008</v>
      </c>
      <c r="I14" s="13">
        <f t="shared" si="3"/>
        <v>39.732528792042928</v>
      </c>
    </row>
    <row r="15" spans="2:11" ht="39">
      <c r="B15" s="18" t="s">
        <v>9</v>
      </c>
      <c r="C15" s="14">
        <v>340291.44</v>
      </c>
      <c r="D15" s="14">
        <v>159800</v>
      </c>
      <c r="E15" s="14">
        <v>45930.06</v>
      </c>
      <c r="F15" s="13">
        <f t="shared" si="0"/>
        <v>-113869.94</v>
      </c>
      <c r="G15" s="13">
        <f t="shared" si="1"/>
        <v>-294361.38</v>
      </c>
      <c r="H15" s="13">
        <f t="shared" si="2"/>
        <v>13.497271632809804</v>
      </c>
      <c r="I15" s="13">
        <f t="shared" si="3"/>
        <v>28.742215269086358</v>
      </c>
    </row>
    <row r="16" spans="2:11" ht="39">
      <c r="B16" s="18" t="s">
        <v>10</v>
      </c>
      <c r="C16" s="14">
        <v>1790842.01</v>
      </c>
      <c r="D16" s="14">
        <v>1197260</v>
      </c>
      <c r="E16" s="14">
        <v>4938769.6900000004</v>
      </c>
      <c r="F16" s="13">
        <f t="shared" si="0"/>
        <v>3741509.6900000004</v>
      </c>
      <c r="G16" s="13">
        <f t="shared" si="1"/>
        <v>3147927.6800000006</v>
      </c>
      <c r="H16" s="13">
        <f t="shared" si="2"/>
        <v>275.77919561983026</v>
      </c>
      <c r="I16" s="13">
        <f t="shared" si="3"/>
        <v>412.50602960092209</v>
      </c>
    </row>
    <row r="17" spans="2:9" ht="26">
      <c r="B17" s="18" t="s">
        <v>11</v>
      </c>
      <c r="C17" s="14">
        <v>1244853.3500000001</v>
      </c>
      <c r="D17" s="14">
        <v>1091150</v>
      </c>
      <c r="E17" s="14">
        <v>1267716.3600000001</v>
      </c>
      <c r="F17" s="13">
        <f t="shared" si="0"/>
        <v>176566.3600000001</v>
      </c>
      <c r="G17" s="13">
        <f t="shared" si="1"/>
        <v>22863.010000000009</v>
      </c>
      <c r="H17" s="13">
        <f t="shared" si="2"/>
        <v>101.83660268095034</v>
      </c>
      <c r="I17" s="13">
        <f t="shared" si="3"/>
        <v>116.1816762131696</v>
      </c>
    </row>
    <row r="18" spans="2:9" ht="13">
      <c r="B18" s="18" t="s">
        <v>0</v>
      </c>
      <c r="C18" s="14">
        <v>436015.69</v>
      </c>
      <c r="D18" s="14">
        <v>611947</v>
      </c>
      <c r="E18" s="14">
        <v>596364.37</v>
      </c>
      <c r="F18" s="13">
        <f t="shared" si="0"/>
        <v>-15582.630000000005</v>
      </c>
      <c r="G18" s="13">
        <f t="shared" si="1"/>
        <v>160348.68</v>
      </c>
      <c r="H18" s="13">
        <f t="shared" si="2"/>
        <v>136.77589675729328</v>
      </c>
      <c r="I18" s="13">
        <f t="shared" si="3"/>
        <v>97.453598105718314</v>
      </c>
    </row>
    <row r="19" spans="2:9" ht="26">
      <c r="B19" s="17" t="s">
        <v>12</v>
      </c>
      <c r="C19" s="19">
        <f>SUM(C21:C23)</f>
        <v>409767838.49000001</v>
      </c>
      <c r="D19" s="19">
        <f>SUM(D21:D23)</f>
        <v>996443086</v>
      </c>
      <c r="E19" s="19">
        <f>SUM(E21:E23)</f>
        <v>496121420.46000004</v>
      </c>
      <c r="F19" s="20">
        <f t="shared" si="0"/>
        <v>-500321665.53999996</v>
      </c>
      <c r="G19" s="20">
        <f t="shared" si="1"/>
        <v>86353581.970000029</v>
      </c>
      <c r="H19" s="20">
        <f t="shared" si="2"/>
        <v>121.07378223928313</v>
      </c>
      <c r="I19" s="21">
        <f t="shared" si="3"/>
        <v>49.789238083990284</v>
      </c>
    </row>
    <row r="20" spans="2:9" ht="13">
      <c r="B20" s="18"/>
      <c r="C20" s="16"/>
      <c r="D20" s="16"/>
      <c r="E20" s="16"/>
      <c r="F20" s="13"/>
      <c r="G20" s="13"/>
      <c r="H20" s="13"/>
      <c r="I20" s="15"/>
    </row>
    <row r="21" spans="2:9" ht="52">
      <c r="B21" s="18" t="s">
        <v>13</v>
      </c>
      <c r="C21" s="14">
        <v>409028528.31</v>
      </c>
      <c r="D21" s="14">
        <v>996443086</v>
      </c>
      <c r="E21" s="14">
        <v>478121420.47000003</v>
      </c>
      <c r="F21" s="13">
        <f t="shared" si="0"/>
        <v>-518321665.52999997</v>
      </c>
      <c r="G21" s="13">
        <f t="shared" si="1"/>
        <v>69092892.160000026</v>
      </c>
      <c r="H21" s="13">
        <f t="shared" si="2"/>
        <v>116.89194943088053</v>
      </c>
      <c r="I21" s="13">
        <f>E21/D21*100</f>
        <v>47.982812785556327</v>
      </c>
    </row>
    <row r="22" spans="2:9" ht="26">
      <c r="B22" s="18" t="s">
        <v>14</v>
      </c>
      <c r="C22" s="14">
        <v>1227660</v>
      </c>
      <c r="D22" s="14">
        <v>0</v>
      </c>
      <c r="E22" s="14">
        <v>18000000</v>
      </c>
      <c r="F22" s="13">
        <f t="shared" si="0"/>
        <v>18000000</v>
      </c>
      <c r="G22" s="13">
        <f t="shared" si="1"/>
        <v>16772340</v>
      </c>
      <c r="H22" s="13">
        <f t="shared" si="2"/>
        <v>1466.2039978495675</v>
      </c>
      <c r="I22" s="13"/>
    </row>
    <row r="23" spans="2:9" ht="65">
      <c r="B23" s="18" t="s">
        <v>15</v>
      </c>
      <c r="C23" s="14">
        <v>-488349.82</v>
      </c>
      <c r="D23" s="14">
        <v>0</v>
      </c>
      <c r="E23" s="14">
        <v>-0.01</v>
      </c>
      <c r="F23" s="13">
        <f t="shared" si="0"/>
        <v>-0.01</v>
      </c>
      <c r="G23" s="13">
        <f t="shared" si="1"/>
        <v>488349.81</v>
      </c>
      <c r="H23" s="13">
        <f t="shared" si="2"/>
        <v>2.0477124369575891E-6</v>
      </c>
      <c r="I23" s="13"/>
    </row>
    <row r="24" spans="2:9" ht="13">
      <c r="B24" s="3"/>
      <c r="C24" s="3"/>
      <c r="D24" s="4"/>
      <c r="E24" s="4"/>
      <c r="F24" s="4"/>
      <c r="G24" s="1"/>
      <c r="H24" s="1"/>
      <c r="I24" s="1"/>
    </row>
  </sheetData>
  <mergeCells count="1">
    <mergeCell ref="B1:H1"/>
  </mergeCells>
  <phoneticPr fontId="0" type="noConversion"/>
  <pageMargins left="0.78740157480314965" right="0.31496062992125984" top="0.89370078740157477" bottom="0.89370078740157477" header="0.39370078740157483" footer="0.39370078740157483"/>
  <pageSetup paperSize="8" fitToHeight="0" orientation="portrait" horizontalDpi="300" verticalDpi="300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1 полугодие</vt:lpstr>
      <vt:lpstr>'за 1 полугодие'!__bookmark_5</vt:lpstr>
      <vt:lpstr>'за 1 полугодие'!Заголовки_для_печати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2022-08-04T03:00:00Z</cp:lastPrinted>
  <dcterms:created xsi:type="dcterms:W3CDTF">2020-04-13T05:55:43Z</dcterms:created>
  <dcterms:modified xsi:type="dcterms:W3CDTF">2022-08-04T03:20:40Z</dcterms:modified>
</cp:coreProperties>
</file>