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admin\Desktop\Открытость данных (исполнение 2020 и план 2021 год)\"/>
    </mc:Choice>
  </mc:AlternateContent>
  <xr:revisionPtr revIDLastSave="0" documentId="13_ncr:1_{933C51AA-3318-4A23-83B6-6EBFB6A17D84}" xr6:coauthVersionLast="45" xr6:coauthVersionMax="45" xr10:uidLastSave="{00000000-0000-0000-0000-000000000000}"/>
  <bookViews>
    <workbookView xWindow="-120" yWindow="-120" windowWidth="29040" windowHeight="15990" tabRatio="272" xr2:uid="{00000000-000D-0000-FFFF-FFFF00000000}"/>
  </bookViews>
  <sheets>
    <sheet name="Сведения об исполнении" sheetId="1" r:id="rId1"/>
  </sheets>
  <definedNames>
    <definedName name="__bookmark_1">'Сведения об исполнении'!$A$1:$I$1</definedName>
    <definedName name="__bookmark_6">'Сведения об исполнении'!$A$2:$I$27</definedName>
    <definedName name="__bookmark_7">'Сведения об исполнении'!$A$28:$I$28</definedName>
    <definedName name="_xlnm.Print_Titles" localSheetId="0">'Сведения об исполнении'!$2:$4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6" i="1"/>
  <c r="F19" i="1"/>
  <c r="G22" i="1"/>
  <c r="F22" i="1"/>
  <c r="E7" i="1" l="1"/>
  <c r="F9" i="1" l="1"/>
  <c r="D20" i="1" l="1"/>
  <c r="C20" i="1"/>
  <c r="C7" i="1"/>
  <c r="F16" i="1" l="1"/>
  <c r="D7" i="1" l="1"/>
  <c r="F8" i="1" l="1"/>
  <c r="E20" i="1" l="1"/>
  <c r="E5" i="1" s="1"/>
  <c r="C5" i="1" l="1"/>
  <c r="G18" i="1" l="1"/>
  <c r="F18" i="1"/>
  <c r="G17" i="1"/>
  <c r="F17" i="1"/>
  <c r="G15" i="1"/>
  <c r="F15" i="1"/>
  <c r="G14" i="1"/>
  <c r="F14" i="1"/>
  <c r="G13" i="1"/>
  <c r="F13" i="1"/>
  <c r="F11" i="1"/>
  <c r="G10" i="1"/>
  <c r="F10" i="1"/>
  <c r="G9" i="1"/>
  <c r="G8" i="1"/>
  <c r="F20" i="1" l="1"/>
  <c r="G20" i="1"/>
  <c r="D5" i="1"/>
  <c r="F7" i="1" l="1"/>
  <c r="G7" i="1"/>
  <c r="F5" i="1"/>
  <c r="G5" i="1" l="1"/>
</calcChain>
</file>

<file path=xl/sharedStrings.xml><?xml version="1.0" encoding="utf-8"?>
<sst xmlns="http://schemas.openxmlformats.org/spreadsheetml/2006/main" count="90" uniqueCount="74">
  <si>
    <t>Код по бюджетной классификации</t>
  </si>
  <si>
    <t>Показатели исполнения</t>
  </si>
  <si>
    <t>1</t>
  </si>
  <si>
    <t>2</t>
  </si>
  <si>
    <t>3</t>
  </si>
  <si>
    <t>4</t>
  </si>
  <si>
    <t>5</t>
  </si>
  <si>
    <t>6</t>
  </si>
  <si>
    <t>7</t>
  </si>
  <si>
    <t>9</t>
  </si>
  <si>
    <t>X</t>
  </si>
  <si>
    <t>Наименование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</si>
  <si>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</si>
  <si>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</si>
  <si>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</si>
  <si>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</si>
  <si>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</si>
  <si>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</si>
  <si>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</si>
  <si>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</si>
  <si>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</si>
  <si>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</si>
  <si>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</si>
  <si>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</si>
  <si>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</si>
  <si>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</si>
  <si>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000 1 00 00000 00 0000 000</t>
  </si>
  <si>
    <t>Утверждено на год законом
(решением)
о бюджете, тыс. руб.</t>
  </si>
  <si>
    <t>Утверждено бюджетной 
росписью с учетом изменений 
на отчетную дату, тыс. руб.</t>
  </si>
  <si>
    <t>Исполнено, тыс. руб.</t>
  </si>
  <si>
    <t>Доходы бюджета ,всего</t>
  </si>
  <si>
    <t xml:space="preserve">в том числе </t>
  </si>
  <si>
    <t>Безвозмездные поступления ,всего</t>
  </si>
  <si>
    <t>000 1 01 00000000000000</t>
  </si>
  <si>
    <t>000 1 05 00000000000000</t>
  </si>
  <si>
    <t>000 1 06 00000000000000</t>
  </si>
  <si>
    <t>000 1 08 00000000000000</t>
  </si>
  <si>
    <t>000 1 11 00000000000000</t>
  </si>
  <si>
    <t>000 1 12 00000000000000</t>
  </si>
  <si>
    <t>000 1 13 00000000000000</t>
  </si>
  <si>
    <t>000 1 14 00000000000000</t>
  </si>
  <si>
    <t>000 1 16 00000000000000</t>
  </si>
  <si>
    <t>000 1 17 00000000000000</t>
  </si>
  <si>
    <t>000 2 02 00000000000000</t>
  </si>
  <si>
    <t>000 2 07 00000000000000</t>
  </si>
  <si>
    <t>000 2 19 00000000000000</t>
  </si>
  <si>
    <t>Возврат остатков субсидий, субвенций и иных межбюджетных трансфертов, имеющих целевое назначение ,прошлых лет</t>
  </si>
  <si>
    <t>-</t>
  </si>
  <si>
    <t>фактических поступлений доходов по видам доходов в сравнении с первоначально утвержденным решением о бюджете</t>
  </si>
  <si>
    <t>фактических поступлений доходов по видам доходов в сравнении с уточнёнными показателями</t>
  </si>
  <si>
    <t>процент отклонения фактических поступлениях доходов по видам доходов в сравнении с первоначально утвержденным решением о бюджете, %</t>
  </si>
  <si>
    <t>процент отклонения фактических поступлениях доходов по видам доходов в сравнении с уточненными значениями, %</t>
  </si>
  <si>
    <t>Средства областного бюджета</t>
  </si>
  <si>
    <t>Отклонение обусловлено активизацией работы администраторов доходов по взысканию задолженности по административным правонарушениям</t>
  </si>
  <si>
    <t>Поступления по данной группе имеют непостоянный, несистемный характер поступлений</t>
  </si>
  <si>
    <t>000 2 04 00000000000000</t>
  </si>
  <si>
    <t>000 2 18 00000000000000</t>
  </si>
  <si>
    <t>Безвозмездные поступления от негосударственных организаций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</si>
  <si>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лет, </t>
  </si>
  <si>
    <t>000 1 03 00000000000000</t>
  </si>
  <si>
    <t>Сведения о фактически полученных доходах в сравнении с первоначально утвержденным решением о бюджете показателями и с уточненными значениями с учетом внесенных изменений за 2021 год</t>
  </si>
  <si>
    <t>000 1 07 00000000000000</t>
  </si>
  <si>
    <t>МКУ КУИ в 2021 году заключено 3 договора аренды земельных участков № 19/21, 39/21, 46/21 на общую сумму арендной платы 42 614,13 тыс. рублей, что сказалось на перевыполнение первоначально утвержденных плановых показателей.</t>
  </si>
  <si>
    <t>Увеличение налогооблагаемой базы по налогу, взимаемому в связи с применением упрощенной системы налогообложения, увеличение платежей по патентной системе налогообложения.</t>
  </si>
  <si>
    <t>Налоги, сборы и регулярные платежи за пользование природными ресурсами</t>
  </si>
  <si>
    <t>Граждане активно используют возможность уплачивать госпошлину за совершение юридически значимых действий со скидкой в 30% через портал государственных услуг. Возможность оплаты государственной пошлины со скидкой продлена до 1 января 2023 года, при уплате пошлин через портал государственных услуг.</t>
  </si>
  <si>
    <t>Выкуп в собственность земельных участков под ИЖС</t>
  </si>
  <si>
    <t>Выкуп земельного участка в собственность ООО "УСС"</t>
  </si>
  <si>
    <t>На перевыполнение плана по доходам оказали влияние дополнительные поступления по НДФЛ с сумм выплаченной премии работникам ПАО "Гайский ГОК".</t>
  </si>
  <si>
    <t>Превышение фактического показателя обусловлено увеличением поступлений по НДФЛ с доходов, облагаемых по повышенной ставке. С 1 января 2021 года россияне, зарабатывающие свыше 5 млн руб. в год, платят НДФЛ по ставке 15%. Повышенной ставкой облагаются не все доходы, а только та их часть, которая превышает 5 млн в год. Налоговой базой выступают как трудовые доходы, так и дивиденды, поступления от операций с ценными бумагами, выигрыши в лотерею. Из-под обложения по ставке 15% исключены разовые или нерегулярные доходы, в целом не меняющие имущественный статус человека.</t>
  </si>
  <si>
    <t>Снижение недоимки по налогу на имущество физических лиц и земельному налогу.</t>
  </si>
  <si>
    <r>
      <t xml:space="preserve">Причины отклонений </t>
    </r>
    <r>
      <rPr>
        <i/>
        <sz val="8"/>
        <rFont val="Times New Roman"/>
        <family val="1"/>
        <charset val="204"/>
      </rPr>
      <t>(если отклонения составили 5 процентов и более)</t>
    </r>
    <r>
      <rPr>
        <sz val="8"/>
        <rFont val="Times New Roman"/>
        <family val="1"/>
        <charset val="204"/>
      </rPr>
      <t xml:space="preserve"> </t>
    </r>
  </si>
  <si>
    <t>При заключении прямого договора с единственным поставщиком (по п. 4 ч. 1 ст. 93 44-ФЗ) снизилась/уменьшилась сумма контракта.</t>
  </si>
  <si>
    <t>Плановые показатели утверждены в соотвествии с представленными даннами администратором доходов - Южно-Уральским межрегиональным управлением Федеральной службы по надзору в сфере природопользования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</si>
</sst>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&quot;#000"/>
    <numFmt numFmtId="165" formatCode="&quot;&quot;###,##0.00"/>
    <numFmt numFmtId="166" formatCode="#,##0.0"/>
  </numFmts>
  <fonts count="12" x14ac:knownFonts="1">
    <font>
      <sz val="10"/>
      <name val="Arial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70C0"/>
      <name val="Symbol"/>
      <family val="1"/>
      <charset val="2"/>
    </font>
    <font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2" fontId="1" fillId="0" borderId="6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horizontal="center" vertical="top" wrapText="1"/>
    </xf>
    <xf numFmtId="166" fontId="2" fillId="0" borderId="17" xfId="0" applyNumberFormat="1" applyFont="1" applyFill="1" applyBorder="1" applyAlignment="1">
      <alignment horizontal="center" vertical="top" wrapText="1"/>
    </xf>
    <xf numFmtId="166" fontId="1" fillId="0" borderId="13" xfId="0" applyNumberFormat="1" applyFont="1" applyFill="1" applyBorder="1" applyAlignment="1">
      <alignment horizontal="right" vertical="top" wrapText="1"/>
    </xf>
    <xf numFmtId="166" fontId="1" fillId="0" borderId="6" xfId="0" applyNumberFormat="1" applyFont="1" applyFill="1" applyBorder="1" applyAlignment="1">
      <alignment horizontal="right" vertical="top" wrapText="1"/>
    </xf>
    <xf numFmtId="166" fontId="1" fillId="0" borderId="14" xfId="0" applyNumberFormat="1" applyFont="1" applyFill="1" applyBorder="1" applyAlignment="1">
      <alignment horizontal="right" vertical="top" wrapText="1"/>
    </xf>
    <xf numFmtId="166" fontId="1" fillId="0" borderId="4" xfId="0" applyNumberFormat="1" applyFont="1" applyFill="1" applyBorder="1" applyAlignment="1">
      <alignment horizontal="right" vertical="top" wrapText="1"/>
    </xf>
    <xf numFmtId="166" fontId="1" fillId="0" borderId="12" xfId="0" applyNumberFormat="1" applyFont="1" applyFill="1" applyBorder="1" applyAlignment="1">
      <alignment horizontal="right" vertical="top" wrapText="1"/>
    </xf>
    <xf numFmtId="166" fontId="1" fillId="0" borderId="10" xfId="0" applyNumberFormat="1" applyFont="1" applyFill="1" applyBorder="1" applyAlignment="1">
      <alignment horizontal="right" vertical="top" wrapText="1"/>
    </xf>
    <xf numFmtId="166" fontId="1" fillId="0" borderId="18" xfId="0" applyNumberFormat="1" applyFont="1" applyFill="1" applyBorder="1" applyAlignment="1">
      <alignment horizontal="right" vertical="top" wrapText="1"/>
    </xf>
    <xf numFmtId="166" fontId="1" fillId="0" borderId="19" xfId="0" applyNumberFormat="1" applyFont="1" applyFill="1" applyBorder="1" applyAlignment="1">
      <alignment horizontal="right" vertical="top" wrapText="1"/>
    </xf>
    <xf numFmtId="166" fontId="4" fillId="0" borderId="7" xfId="0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1" fillId="0" borderId="20" xfId="0" applyNumberFormat="1" applyFont="1" applyFill="1" applyBorder="1" applyAlignment="1">
      <alignment horizontal="right" vertical="top" wrapText="1"/>
    </xf>
    <xf numFmtId="166" fontId="1" fillId="0" borderId="21" xfId="0" applyNumberFormat="1" applyFont="1" applyFill="1" applyBorder="1" applyAlignment="1">
      <alignment horizontal="right" vertical="top" wrapText="1"/>
    </xf>
    <xf numFmtId="2" fontId="1" fillId="0" borderId="20" xfId="0" applyNumberFormat="1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Border="1"/>
    <xf numFmtId="166" fontId="1" fillId="0" borderId="0" xfId="0" applyNumberFormat="1" applyFont="1"/>
    <xf numFmtId="0" fontId="6" fillId="2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horizontal="left" vertical="top" wrapText="1"/>
    </xf>
    <xf numFmtId="165" fontId="1" fillId="0" borderId="14" xfId="0" applyNumberFormat="1" applyFont="1" applyFill="1" applyBorder="1" applyAlignment="1">
      <alignment horizontal="left" vertical="top" wrapText="1"/>
    </xf>
    <xf numFmtId="165" fontId="1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top" wrapText="1"/>
    </xf>
    <xf numFmtId="165" fontId="1" fillId="0" borderId="12" xfId="0" applyNumberFormat="1" applyFont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 wrapText="1"/>
    </xf>
    <xf numFmtId="165" fontId="1" fillId="0" borderId="13" xfId="0" applyNumberFormat="1" applyFont="1" applyFill="1" applyBorder="1" applyAlignment="1">
      <alignment vertical="top" wrapText="1"/>
    </xf>
    <xf numFmtId="165" fontId="1" fillId="0" borderId="14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0" fillId="0" borderId="4" xfId="0" applyFont="1" applyBorder="1" applyAlignment="1">
      <alignment horizontal="justify" vertical="center"/>
    </xf>
    <xf numFmtId="0" fontId="1" fillId="0" borderId="4" xfId="0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right" vertical="top" wrapText="1"/>
    </xf>
    <xf numFmtId="2" fontId="1" fillId="0" borderId="25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2" fontId="1" fillId="0" borderId="26" xfId="0" applyNumberFormat="1" applyFont="1" applyFill="1" applyBorder="1" applyAlignment="1">
      <alignment horizontal="right" vertical="top" wrapText="1"/>
    </xf>
    <xf numFmtId="2" fontId="1" fillId="0" borderId="27" xfId="0" applyNumberFormat="1" applyFont="1" applyFill="1" applyBorder="1" applyAlignment="1">
      <alignment horizontal="right" vertical="top" wrapText="1"/>
    </xf>
    <xf numFmtId="2" fontId="1" fillId="0" borderId="28" xfId="0" applyNumberFormat="1" applyFont="1" applyFill="1" applyBorder="1" applyAlignment="1">
      <alignment horizontal="right" vertical="top" wrapText="1"/>
    </xf>
    <xf numFmtId="2" fontId="1" fillId="0" borderId="9" xfId="0" applyNumberFormat="1" applyFont="1" applyFill="1" applyBorder="1" applyAlignment="1">
      <alignment horizontal="right" vertical="top" wrapText="1"/>
    </xf>
    <xf numFmtId="2" fontId="1" fillId="0" borderId="24" xfId="0" applyNumberFormat="1" applyFont="1" applyFill="1" applyBorder="1" applyAlignment="1">
      <alignment horizontal="right" vertical="top" wrapText="1"/>
    </xf>
    <xf numFmtId="2" fontId="1" fillId="0" borderId="3" xfId="0" applyNumberFormat="1" applyFont="1" applyFill="1" applyBorder="1" applyAlignment="1">
      <alignment horizontal="right" vertical="top" wrapText="1"/>
    </xf>
    <xf numFmtId="166" fontId="1" fillId="0" borderId="23" xfId="0" applyNumberFormat="1" applyFont="1" applyFill="1" applyBorder="1" applyAlignment="1">
      <alignment horizontal="right" vertical="top" wrapText="1"/>
    </xf>
    <xf numFmtId="166" fontId="1" fillId="0" borderId="11" xfId="0" applyNumberFormat="1" applyFont="1" applyFill="1" applyBorder="1" applyAlignment="1">
      <alignment horizontal="right" vertical="top" wrapText="1"/>
    </xf>
    <xf numFmtId="166" fontId="1" fillId="0" borderId="24" xfId="0" applyNumberFormat="1" applyFont="1" applyFill="1" applyBorder="1" applyAlignment="1">
      <alignment horizontal="right" vertical="top" wrapText="1"/>
    </xf>
    <xf numFmtId="166" fontId="1" fillId="0" borderId="3" xfId="0" applyNumberFormat="1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164" fontId="1" fillId="0" borderId="10" xfId="0" applyNumberFormat="1" applyFont="1" applyBorder="1" applyAlignment="1">
      <alignment vertical="top" wrapText="1"/>
    </xf>
    <xf numFmtId="164" fontId="1" fillId="0" borderId="20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 wrapText="1"/>
    </xf>
    <xf numFmtId="164" fontId="1" fillId="0" borderId="18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/>
    <xf numFmtId="0" fontId="6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zoomScaleNormal="100" workbookViewId="0">
      <pane xSplit="8" ySplit="3" topLeftCell="I4" activePane="bottomRight" state="frozen"/>
      <selection pane="topRight" activeCell="I1" sqref="I1"/>
      <selection pane="bottomLeft" activeCell="A4" sqref="A4"/>
      <selection pane="bottomRight" sqref="A1:I1"/>
    </sheetView>
  </sheetViews>
  <sheetFormatPr defaultRowHeight="12.75" x14ac:dyDescent="0.2"/>
  <cols>
    <col min="1" max="1" width="22.7109375" style="1" customWidth="1"/>
    <col min="2" max="2" width="24.28515625" style="1" customWidth="1"/>
    <col min="3" max="3" width="11.85546875" style="1" customWidth="1"/>
    <col min="4" max="4" width="12.5703125" style="1" customWidth="1"/>
    <col min="5" max="5" width="11.5703125" style="1" customWidth="1"/>
    <col min="6" max="7" width="12.140625" style="1" customWidth="1"/>
    <col min="8" max="9" width="30.42578125" style="1" customWidth="1"/>
    <col min="10" max="16384" width="9.140625" style="1"/>
  </cols>
  <sheetData>
    <row r="1" spans="1:13" ht="38.25" customHeight="1" thickBot="1" x14ac:dyDescent="0.25">
      <c r="A1" s="93" t="s">
        <v>60</v>
      </c>
      <c r="B1" s="94"/>
      <c r="C1" s="94"/>
      <c r="D1" s="94"/>
      <c r="E1" s="94"/>
      <c r="F1" s="94"/>
      <c r="G1" s="94"/>
      <c r="H1" s="94"/>
      <c r="I1" s="94"/>
      <c r="L1" s="39"/>
    </row>
    <row r="2" spans="1:13" ht="13.5" thickBot="1" x14ac:dyDescent="0.25">
      <c r="A2" s="98" t="s">
        <v>0</v>
      </c>
      <c r="B2" s="100" t="s">
        <v>11</v>
      </c>
      <c r="C2" s="102" t="s">
        <v>27</v>
      </c>
      <c r="D2" s="100" t="s">
        <v>28</v>
      </c>
      <c r="E2" s="102" t="s">
        <v>29</v>
      </c>
      <c r="F2" s="97" t="s">
        <v>1</v>
      </c>
      <c r="G2" s="96"/>
      <c r="H2" s="95" t="s">
        <v>71</v>
      </c>
      <c r="I2" s="96"/>
    </row>
    <row r="3" spans="1:13" ht="124.5" thickBot="1" x14ac:dyDescent="0.25">
      <c r="A3" s="99"/>
      <c r="B3" s="101"/>
      <c r="C3" s="103"/>
      <c r="D3" s="101"/>
      <c r="E3" s="103"/>
      <c r="F3" s="63" t="s">
        <v>50</v>
      </c>
      <c r="G3" s="16" t="s">
        <v>51</v>
      </c>
      <c r="H3" s="41" t="s">
        <v>48</v>
      </c>
      <c r="I3" s="5" t="s">
        <v>49</v>
      </c>
      <c r="K3" s="39"/>
      <c r="M3" s="39"/>
    </row>
    <row r="4" spans="1:13" ht="13.5" thickBot="1" x14ac:dyDescent="0.25">
      <c r="A4" s="32" t="s">
        <v>2</v>
      </c>
      <c r="B4" s="33" t="s">
        <v>3</v>
      </c>
      <c r="C4" s="34" t="s">
        <v>4</v>
      </c>
      <c r="D4" s="33" t="s">
        <v>5</v>
      </c>
      <c r="E4" s="34" t="s">
        <v>6</v>
      </c>
      <c r="F4" s="32" t="s">
        <v>7</v>
      </c>
      <c r="G4" s="33" t="s">
        <v>8</v>
      </c>
      <c r="H4" s="34">
        <v>8</v>
      </c>
      <c r="I4" s="33" t="s">
        <v>9</v>
      </c>
    </row>
    <row r="5" spans="1:13" ht="13.5" thickBot="1" x14ac:dyDescent="0.25">
      <c r="A5" s="8" t="s">
        <v>30</v>
      </c>
      <c r="B5" s="10"/>
      <c r="C5" s="30">
        <f>C7+C20</f>
        <v>1471268.6940000001</v>
      </c>
      <c r="D5" s="31">
        <f>D7+D20</f>
        <v>1488180.70888</v>
      </c>
      <c r="E5" s="30">
        <f>E7+E20</f>
        <v>1493898.6166300001</v>
      </c>
      <c r="F5" s="64">
        <f>(E5/C5*100)-100</f>
        <v>1.5381230309791363</v>
      </c>
      <c r="G5" s="9">
        <f>(E5/D5*100)-100</f>
        <v>0.38422133252240087</v>
      </c>
      <c r="H5" s="42" t="s">
        <v>10</v>
      </c>
      <c r="I5" s="11" t="s">
        <v>10</v>
      </c>
    </row>
    <row r="6" spans="1:13" ht="13.5" thickBot="1" x14ac:dyDescent="0.25">
      <c r="A6" s="92" t="s">
        <v>31</v>
      </c>
      <c r="B6" s="13"/>
      <c r="C6" s="20"/>
      <c r="D6" s="21"/>
      <c r="E6" s="20"/>
      <c r="F6" s="12"/>
      <c r="G6" s="14"/>
      <c r="H6" s="43"/>
      <c r="I6" s="15"/>
    </row>
    <row r="7" spans="1:13" ht="26.25" thickBot="1" x14ac:dyDescent="0.25">
      <c r="A7" s="77" t="s">
        <v>26</v>
      </c>
      <c r="B7" s="84" t="s">
        <v>14</v>
      </c>
      <c r="C7" s="73">
        <f>SUM(C8:C19)</f>
        <v>448825.505</v>
      </c>
      <c r="D7" s="75">
        <f>SUM(D8:D19)</f>
        <v>536971.53249000001</v>
      </c>
      <c r="E7" s="73">
        <f>SUM(E8:E19)</f>
        <v>563406.29558999988</v>
      </c>
      <c r="F7" s="65">
        <f t="shared" ref="F7:F20" si="0">(E7/C7*100)-100</f>
        <v>25.529028389329127</v>
      </c>
      <c r="G7" s="71">
        <f t="shared" ref="G7:G22" si="1">(E7/D7*100)-100</f>
        <v>4.922935668008094</v>
      </c>
      <c r="H7" s="44" t="s">
        <v>10</v>
      </c>
      <c r="I7" s="56" t="s">
        <v>10</v>
      </c>
    </row>
    <row r="8" spans="1:13" ht="255" x14ac:dyDescent="0.2">
      <c r="A8" s="78" t="s">
        <v>33</v>
      </c>
      <c r="B8" s="85" t="s">
        <v>12</v>
      </c>
      <c r="C8" s="74">
        <v>290400.80200000003</v>
      </c>
      <c r="D8" s="76">
        <v>322000</v>
      </c>
      <c r="E8" s="74">
        <v>339489.04952</v>
      </c>
      <c r="F8" s="66">
        <f>(E8/C8*100)-100</f>
        <v>16.903619818515509</v>
      </c>
      <c r="G8" s="72">
        <f t="shared" si="1"/>
        <v>5.43138183850931</v>
      </c>
      <c r="H8" s="45" t="s">
        <v>69</v>
      </c>
      <c r="I8" s="57" t="s">
        <v>68</v>
      </c>
    </row>
    <row r="9" spans="1:13" ht="51" x14ac:dyDescent="0.2">
      <c r="A9" s="79" t="s">
        <v>59</v>
      </c>
      <c r="B9" s="86" t="s">
        <v>13</v>
      </c>
      <c r="C9" s="24">
        <v>15843.856</v>
      </c>
      <c r="D9" s="25">
        <v>15843.856</v>
      </c>
      <c r="E9" s="24">
        <v>16148.448200000001</v>
      </c>
      <c r="F9" s="67">
        <f>(E9/C9*100)-100</f>
        <v>1.9224625621439628</v>
      </c>
      <c r="G9" s="3">
        <f t="shared" si="1"/>
        <v>1.9224625621439628</v>
      </c>
      <c r="H9" s="46"/>
      <c r="I9" s="58"/>
    </row>
    <row r="10" spans="1:13" ht="76.5" x14ac:dyDescent="0.2">
      <c r="A10" s="79" t="s">
        <v>34</v>
      </c>
      <c r="B10" s="86" t="s">
        <v>15</v>
      </c>
      <c r="C10" s="24">
        <v>36846.747000000003</v>
      </c>
      <c r="D10" s="25">
        <v>53398</v>
      </c>
      <c r="E10" s="24">
        <v>55144.127959999998</v>
      </c>
      <c r="F10" s="67">
        <f t="shared" si="0"/>
        <v>49.658063329172563</v>
      </c>
      <c r="G10" s="3">
        <f t="shared" si="1"/>
        <v>3.2700250196636489</v>
      </c>
      <c r="H10" s="46" t="s">
        <v>63</v>
      </c>
      <c r="I10" s="59"/>
    </row>
    <row r="11" spans="1:13" ht="38.25" x14ac:dyDescent="0.2">
      <c r="A11" s="79" t="s">
        <v>35</v>
      </c>
      <c r="B11" s="86" t="s">
        <v>16</v>
      </c>
      <c r="C11" s="24">
        <v>43710.48</v>
      </c>
      <c r="D11" s="25">
        <v>41410</v>
      </c>
      <c r="E11" s="24">
        <v>44440.586889999999</v>
      </c>
      <c r="F11" s="67">
        <f t="shared" si="0"/>
        <v>1.6703245766232584</v>
      </c>
      <c r="G11" s="3">
        <f>(E11/D11*100)-100</f>
        <v>7.3184904370924926</v>
      </c>
      <c r="H11" s="47"/>
      <c r="I11" s="59" t="s">
        <v>70</v>
      </c>
      <c r="L11" s="40"/>
    </row>
    <row r="12" spans="1:13" ht="51" x14ac:dyDescent="0.2">
      <c r="A12" s="79" t="s">
        <v>61</v>
      </c>
      <c r="B12" s="86" t="s">
        <v>64</v>
      </c>
      <c r="C12" s="24">
        <v>0</v>
      </c>
      <c r="D12" s="25">
        <v>0</v>
      </c>
      <c r="E12" s="24">
        <v>0.12</v>
      </c>
      <c r="F12" s="67" t="s">
        <v>47</v>
      </c>
      <c r="G12" s="3" t="s">
        <v>47</v>
      </c>
      <c r="H12" s="47"/>
      <c r="I12" s="59"/>
    </row>
    <row r="13" spans="1:13" ht="140.25" x14ac:dyDescent="0.2">
      <c r="A13" s="79" t="s">
        <v>36</v>
      </c>
      <c r="B13" s="86" t="s">
        <v>17</v>
      </c>
      <c r="C13" s="24">
        <v>5680</v>
      </c>
      <c r="D13" s="25">
        <v>5170</v>
      </c>
      <c r="E13" s="24">
        <v>5196.9449999999997</v>
      </c>
      <c r="F13" s="67">
        <f t="shared" si="0"/>
        <v>-8.5044894366197212</v>
      </c>
      <c r="G13" s="3">
        <f t="shared" si="1"/>
        <v>0.52117988394584813</v>
      </c>
      <c r="H13" s="48" t="s">
        <v>65</v>
      </c>
      <c r="I13" s="59"/>
    </row>
    <row r="14" spans="1:13" ht="102" x14ac:dyDescent="0.2">
      <c r="A14" s="79" t="s">
        <v>37</v>
      </c>
      <c r="B14" s="86" t="s">
        <v>18</v>
      </c>
      <c r="C14" s="24">
        <v>49191.834000000003</v>
      </c>
      <c r="D14" s="25">
        <v>86029.1</v>
      </c>
      <c r="E14" s="24">
        <v>86432.181049999999</v>
      </c>
      <c r="F14" s="67">
        <f t="shared" si="0"/>
        <v>75.70432736864413</v>
      </c>
      <c r="G14" s="3">
        <f t="shared" si="1"/>
        <v>0.4685403543684572</v>
      </c>
      <c r="H14" s="46" t="s">
        <v>62</v>
      </c>
      <c r="I14" s="60"/>
    </row>
    <row r="15" spans="1:13" ht="89.25" x14ac:dyDescent="0.2">
      <c r="A15" s="79" t="s">
        <v>38</v>
      </c>
      <c r="B15" s="86" t="s">
        <v>19</v>
      </c>
      <c r="C15" s="24">
        <v>1997.97</v>
      </c>
      <c r="D15" s="25">
        <v>5048</v>
      </c>
      <c r="E15" s="24">
        <v>5047.7587100000001</v>
      </c>
      <c r="F15" s="67">
        <f t="shared" si="0"/>
        <v>152.64436953507808</v>
      </c>
      <c r="G15" s="3">
        <f t="shared" si="1"/>
        <v>-4.7799128367671528E-3</v>
      </c>
      <c r="H15" s="47" t="s">
        <v>73</v>
      </c>
      <c r="I15" s="59"/>
    </row>
    <row r="16" spans="1:13" ht="51" x14ac:dyDescent="0.2">
      <c r="A16" s="79" t="s">
        <v>39</v>
      </c>
      <c r="B16" s="86" t="s">
        <v>20</v>
      </c>
      <c r="C16" s="24">
        <v>116.349</v>
      </c>
      <c r="D16" s="25">
        <v>998</v>
      </c>
      <c r="E16" s="24">
        <v>1004.06283</v>
      </c>
      <c r="F16" s="67">
        <f>(E16/C16*100)-100</f>
        <v>762.97504061057668</v>
      </c>
      <c r="G16" s="3">
        <f>(E16/D16*100)-100</f>
        <v>0.60749799599197729</v>
      </c>
      <c r="H16" s="48" t="s">
        <v>54</v>
      </c>
      <c r="I16" s="59"/>
    </row>
    <row r="17" spans="1:14" ht="38.25" x14ac:dyDescent="0.2">
      <c r="A17" s="79" t="s">
        <v>40</v>
      </c>
      <c r="B17" s="86" t="s">
        <v>21</v>
      </c>
      <c r="C17" s="24">
        <v>3163.7</v>
      </c>
      <c r="D17" s="25">
        <v>4150</v>
      </c>
      <c r="E17" s="24">
        <v>6078.4663499999997</v>
      </c>
      <c r="F17" s="67">
        <f t="shared" si="0"/>
        <v>92.131565888042473</v>
      </c>
      <c r="G17" s="3">
        <f t="shared" si="1"/>
        <v>46.469068674698775</v>
      </c>
      <c r="H17" s="46" t="s">
        <v>66</v>
      </c>
      <c r="I17" s="59" t="s">
        <v>67</v>
      </c>
      <c r="K17" s="40"/>
      <c r="M17" s="40"/>
      <c r="N17" s="40"/>
    </row>
    <row r="18" spans="1:14" ht="76.5" x14ac:dyDescent="0.2">
      <c r="A18" s="79" t="s">
        <v>41</v>
      </c>
      <c r="B18" s="86" t="s">
        <v>22</v>
      </c>
      <c r="C18" s="24">
        <v>1029</v>
      </c>
      <c r="D18" s="25">
        <v>2149.65</v>
      </c>
      <c r="E18" s="24">
        <v>3649.5525899999998</v>
      </c>
      <c r="F18" s="67">
        <f t="shared" si="0"/>
        <v>254.66983381924194</v>
      </c>
      <c r="G18" s="3">
        <f t="shared" si="1"/>
        <v>69.774269764845428</v>
      </c>
      <c r="H18" s="46" t="s">
        <v>53</v>
      </c>
      <c r="I18" s="60" t="s">
        <v>53</v>
      </c>
    </row>
    <row r="19" spans="1:14" ht="64.5" thickBot="1" x14ac:dyDescent="0.25">
      <c r="A19" s="80" t="s">
        <v>42</v>
      </c>
      <c r="B19" s="87" t="s">
        <v>23</v>
      </c>
      <c r="C19" s="26">
        <v>844.76700000000005</v>
      </c>
      <c r="D19" s="27">
        <v>774.92648999999994</v>
      </c>
      <c r="E19" s="26">
        <v>774.99648999999999</v>
      </c>
      <c r="F19" s="70">
        <f t="shared" ref="F19" si="2">(E19/C19*100)-100</f>
        <v>-8.2591424617675671</v>
      </c>
      <c r="G19" s="6"/>
      <c r="H19" s="49" t="s">
        <v>72</v>
      </c>
      <c r="I19" s="61"/>
      <c r="M19"/>
    </row>
    <row r="20" spans="1:14" ht="26.25" thickBot="1" x14ac:dyDescent="0.25">
      <c r="A20" s="81" t="s">
        <v>32</v>
      </c>
      <c r="B20" s="88"/>
      <c r="C20" s="36">
        <f>SUM(C22:C26)</f>
        <v>1022443.189</v>
      </c>
      <c r="D20" s="35">
        <f>SUM(D22:D26)</f>
        <v>951209.17639000004</v>
      </c>
      <c r="E20" s="36">
        <f>SUM(E22:E26)</f>
        <v>930492.32104000007</v>
      </c>
      <c r="F20" s="68">
        <f t="shared" si="0"/>
        <v>-8.9932495956017249</v>
      </c>
      <c r="G20" s="37">
        <f t="shared" si="1"/>
        <v>-2.1779494841107265</v>
      </c>
      <c r="H20" s="50" t="s">
        <v>10</v>
      </c>
      <c r="I20" s="38" t="s">
        <v>10</v>
      </c>
      <c r="M20"/>
    </row>
    <row r="21" spans="1:14" x14ac:dyDescent="0.2">
      <c r="A21" s="82" t="s">
        <v>31</v>
      </c>
      <c r="B21" s="89"/>
      <c r="C21" s="22"/>
      <c r="D21" s="23"/>
      <c r="E21" s="22"/>
      <c r="F21" s="69"/>
      <c r="G21" s="4"/>
      <c r="H21" s="51"/>
      <c r="I21" s="62"/>
    </row>
    <row r="22" spans="1:14" ht="51" x14ac:dyDescent="0.2">
      <c r="A22" s="79" t="s">
        <v>43</v>
      </c>
      <c r="B22" s="86" t="s">
        <v>24</v>
      </c>
      <c r="C22" s="24">
        <v>1022443.189</v>
      </c>
      <c r="D22" s="25">
        <v>944133.50699999998</v>
      </c>
      <c r="E22" s="24">
        <v>923831.69862000004</v>
      </c>
      <c r="F22" s="67">
        <f>(E22/C22*100)-100</f>
        <v>-9.6446914059300326</v>
      </c>
      <c r="G22" s="3">
        <f t="shared" si="1"/>
        <v>-2.1503111826323504</v>
      </c>
      <c r="H22" s="52" t="s">
        <v>52</v>
      </c>
      <c r="I22" s="2"/>
    </row>
    <row r="23" spans="1:14" ht="38.25" x14ac:dyDescent="0.2">
      <c r="A23" s="79" t="s">
        <v>55</v>
      </c>
      <c r="B23" s="86" t="s">
        <v>57</v>
      </c>
      <c r="C23" s="24">
        <v>0</v>
      </c>
      <c r="D23" s="25">
        <v>0</v>
      </c>
      <c r="E23" s="24">
        <v>0</v>
      </c>
      <c r="F23" s="67" t="s">
        <v>47</v>
      </c>
      <c r="G23" s="3" t="s">
        <v>47</v>
      </c>
      <c r="H23" s="52"/>
      <c r="I23" s="2"/>
    </row>
    <row r="24" spans="1:14" ht="25.5" x14ac:dyDescent="0.2">
      <c r="A24" s="79" t="s">
        <v>44</v>
      </c>
      <c r="B24" s="86" t="s">
        <v>25</v>
      </c>
      <c r="C24" s="24">
        <v>0</v>
      </c>
      <c r="D24" s="25">
        <v>7075.66939</v>
      </c>
      <c r="E24" s="24">
        <v>7075.66939</v>
      </c>
      <c r="F24" s="67" t="s">
        <v>47</v>
      </c>
      <c r="G24" s="3" t="s">
        <v>47</v>
      </c>
      <c r="H24" s="53"/>
      <c r="I24" s="2"/>
    </row>
    <row r="25" spans="1:14" ht="114.75" x14ac:dyDescent="0.2">
      <c r="A25" s="79" t="s">
        <v>56</v>
      </c>
      <c r="B25" s="90" t="s">
        <v>58</v>
      </c>
      <c r="C25" s="29">
        <v>0</v>
      </c>
      <c r="D25" s="28">
        <v>0</v>
      </c>
      <c r="E25" s="29">
        <v>73.302850000000007</v>
      </c>
      <c r="F25" s="67" t="s">
        <v>47</v>
      </c>
      <c r="G25" s="3" t="s">
        <v>47</v>
      </c>
      <c r="H25" s="54"/>
      <c r="I25" s="17"/>
    </row>
    <row r="26" spans="1:14" ht="77.25" thickBot="1" x14ac:dyDescent="0.25">
      <c r="A26" s="83" t="s">
        <v>45</v>
      </c>
      <c r="B26" s="91" t="s">
        <v>46</v>
      </c>
      <c r="C26" s="26">
        <v>0</v>
      </c>
      <c r="D26" s="27">
        <v>0</v>
      </c>
      <c r="E26" s="26">
        <v>-488.34982000000002</v>
      </c>
      <c r="F26" s="70" t="s">
        <v>47</v>
      </c>
      <c r="G26" s="6" t="s">
        <v>47</v>
      </c>
      <c r="H26" s="55"/>
      <c r="I26" s="7"/>
    </row>
    <row r="27" spans="1:14" x14ac:dyDescent="0.2">
      <c r="A27" s="18"/>
      <c r="B27" s="19"/>
      <c r="C27" s="19"/>
      <c r="D27" s="19"/>
      <c r="E27" s="19"/>
      <c r="F27" s="19"/>
      <c r="G27" s="19"/>
      <c r="H27" s="19"/>
      <c r="I27" s="18"/>
    </row>
    <row r="28" spans="1:14" x14ac:dyDescent="0.2">
      <c r="A28" s="18"/>
      <c r="B28" s="18"/>
      <c r="C28" s="18"/>
      <c r="D28" s="18"/>
      <c r="E28" s="18"/>
      <c r="F28" s="18"/>
      <c r="G28" s="18"/>
      <c r="H28" s="18"/>
      <c r="I28" s="18"/>
    </row>
  </sheetData>
  <mergeCells count="8">
    <mergeCell ref="A1:I1"/>
    <mergeCell ref="H2:I2"/>
    <mergeCell ref="F2:G2"/>
    <mergeCell ref="A2:A3"/>
    <mergeCell ref="B2:B3"/>
    <mergeCell ref="C2:C3"/>
    <mergeCell ref="D2:D3"/>
    <mergeCell ref="E2:E3"/>
  </mergeCells>
  <pageMargins left="0.59055118110236227" right="0.11811023622047245" top="0.43307086614173229" bottom="0.23622047244094491" header="0.39370078740157483" footer="0.19685039370078741"/>
  <pageSetup paperSize="9" scale="57" fitToHeight="0" orientation="portrait" horizontalDpi="300" verticalDpi="300" r:id="rId1"/>
  <headerFooter alignWithMargins="0"/>
  <ignoredErrors>
    <ignoredError sqref="A4:I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Сведения об исполнении</vt:lpstr>
      <vt:lpstr>__bookmark_1</vt:lpstr>
      <vt:lpstr>__bookmark_6</vt:lpstr>
      <vt:lpstr>__bookmark_7</vt:lpstr>
      <vt:lpstr>'Сведения об исполнении'!Заголовки_для_печати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2022-02-11T09:59:55Z</cp:lastPrinted>
  <dcterms:created xsi:type="dcterms:W3CDTF">2016-11-10T13:24:25Z</dcterms:created>
  <dcterms:modified xsi:type="dcterms:W3CDTF">2022-02-14T06:42:26Z</dcterms:modified>
</cp:coreProperties>
</file>