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62\Desktop\Documents\Таблицы к ИНДИКАТОРАМ\2025\9 месяцев 2025\"/>
    </mc:Choice>
  </mc:AlternateContent>
  <xr:revisionPtr revIDLastSave="0" documentId="13_ncr:1_{1ABE2287-2A34-4DF4-8CFA-7092C9441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 3-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2" l="1"/>
  <c r="J8" i="2"/>
  <c r="J9" i="2"/>
  <c r="J10" i="2"/>
  <c r="J11" i="2"/>
  <c r="J14" i="2"/>
  <c r="J15" i="2"/>
  <c r="J16" i="2"/>
  <c r="J18" i="2"/>
  <c r="J19" i="2"/>
  <c r="J20" i="2"/>
  <c r="J21" i="2"/>
  <c r="J22" i="2"/>
  <c r="J23" i="2"/>
  <c r="J24" i="2"/>
  <c r="J25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3" i="2"/>
  <c r="J44" i="2"/>
  <c r="J45" i="2"/>
  <c r="J46" i="2"/>
  <c r="J47" i="2"/>
  <c r="J48" i="2"/>
  <c r="J49" i="2"/>
  <c r="J50" i="2"/>
  <c r="J6" i="2"/>
  <c r="I7" i="2"/>
  <c r="I8" i="2"/>
  <c r="I9" i="2"/>
  <c r="I10" i="2"/>
  <c r="I11" i="2"/>
  <c r="I13" i="2"/>
  <c r="I14" i="2"/>
  <c r="I15" i="2"/>
  <c r="I16" i="2"/>
  <c r="I17" i="2"/>
  <c r="I18" i="2"/>
  <c r="I19" i="2"/>
  <c r="I20" i="2"/>
  <c r="I21" i="2"/>
  <c r="I22" i="2"/>
  <c r="I23" i="2"/>
  <c r="I24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3" i="2"/>
  <c r="I44" i="2"/>
  <c r="I45" i="2"/>
  <c r="I46" i="2"/>
  <c r="I47" i="2"/>
  <c r="I48" i="2"/>
  <c r="I49" i="2"/>
  <c r="I50" i="2"/>
  <c r="I51" i="2"/>
  <c r="I6" i="2"/>
  <c r="E7" i="2"/>
  <c r="E8" i="2"/>
  <c r="E9" i="2"/>
  <c r="E10" i="2"/>
  <c r="E11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6" i="2"/>
  <c r="D6" i="2"/>
  <c r="C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6" i="2"/>
</calcChain>
</file>

<file path=xl/sharedStrings.xml><?xml version="1.0" encoding="utf-8"?>
<sst xmlns="http://schemas.openxmlformats.org/spreadsheetml/2006/main" count="114" uniqueCount="110">
  <si>
    <t>Исполнено</t>
  </si>
  <si>
    <t>1</t>
  </si>
  <si>
    <t>Расходы бюджета - всего</t>
  </si>
  <si>
    <t>x</t>
  </si>
  <si>
    <t>в том числе:
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</si>
  <si>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</si>
  <si>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</si>
  <si>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</si>
  <si>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</si>
  <si>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</si>
  <si>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</si>
  <si>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</si>
  <si>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</si>
  <si>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</si>
  <si>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</si>
  <si>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</si>
  <si>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</si>
  <si>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</si>
  <si>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</si>
  <si>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</si>
  <si>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</si>
  <si>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</si>
  <si>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</si>
  <si>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</si>
  <si>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</si>
  <si>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</si>
  <si>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</si>
  <si>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</si>
  <si>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</si>
  <si>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</si>
  <si>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</si>
  <si>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</si>
  <si>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</si>
  <si>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</si>
  <si>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</si>
  <si>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</si>
  <si>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</si>
  <si>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</si>
  <si>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</si>
  <si>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</si>
  <si>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</si>
  <si>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</si>
  <si>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</si>
  <si>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</si>
  <si>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</si>
  <si>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</si>
  <si>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Периодическая печать и издательства</t>
  </si>
  <si>
    <t>Другие вопросы в области средств массовой информации</t>
  </si>
  <si>
    <t>Результат исполнения бюджета (дефицит/профицит)</t>
  </si>
  <si>
    <t>Наименование показателя</t>
  </si>
  <si>
    <t>Код ФКР</t>
  </si>
  <si>
    <t>0100</t>
  </si>
  <si>
    <t>0102</t>
  </si>
  <si>
    <t>0103</t>
  </si>
  <si>
    <t>0104</t>
  </si>
  <si>
    <t>0106</t>
  </si>
  <si>
    <t>0107</t>
  </si>
  <si>
    <t>0111</t>
  </si>
  <si>
    <t>0113</t>
  </si>
  <si>
    <t>0300</t>
  </si>
  <si>
    <t>0304</t>
  </si>
  <si>
    <t>0309</t>
  </si>
  <si>
    <t>0310</t>
  </si>
  <si>
    <t>0400</t>
  </si>
  <si>
    <t>0405</t>
  </si>
  <si>
    <t>0408</t>
  </si>
  <si>
    <t>0409</t>
  </si>
  <si>
    <t>0412</t>
  </si>
  <si>
    <t>0500</t>
  </si>
  <si>
    <t>0501</t>
  </si>
  <si>
    <t>0502</t>
  </si>
  <si>
    <t>0503</t>
  </si>
  <si>
    <t>0505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</si>
  <si>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</si>
  <si>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</si>
  <si>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</si>
  <si>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</si>
  <si>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</si>
  <si>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</si>
  <si>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</si>
  <si>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</si>
  <si>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</si>
  <si>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0804</t>
  </si>
  <si>
    <t>1000</t>
  </si>
  <si>
    <t>1001</t>
  </si>
  <si>
    <t>1004</t>
  </si>
  <si>
    <t>1006</t>
  </si>
  <si>
    <t>1100</t>
  </si>
  <si>
    <t>1101</t>
  </si>
  <si>
    <t>1102</t>
  </si>
  <si>
    <t>1103</t>
  </si>
  <si>
    <t>1105</t>
  </si>
  <si>
    <t>1200</t>
  </si>
  <si>
    <t>1202</t>
  </si>
  <si>
    <t>1204</t>
  </si>
  <si>
    <t>(в рублях)</t>
  </si>
  <si>
    <t>Отклонения</t>
  </si>
  <si>
    <t>Утвержден-ный бюджет с учетом внесенных изменений</t>
  </si>
  <si>
    <t>% испол-нения</t>
  </si>
  <si>
    <t>на 01.10.2024 года</t>
  </si>
  <si>
    <t>на 01.10.2025 года</t>
  </si>
  <si>
    <t>План 2025 года к 2024 году</t>
  </si>
  <si>
    <t>Факт 2025 года к 2024 году</t>
  </si>
  <si>
    <t>в 2,2 раза</t>
  </si>
  <si>
    <t>в 11,7 раза</t>
  </si>
  <si>
    <t>в 27,4 раза</t>
  </si>
  <si>
    <t xml:space="preserve">      Сравнительный анализ исполнения бюджета за 9 месяцев 2025 года по расходам в разрезе разделов и подразделов классификации расходов в сравнении с запланированными годовыми значениями и с фактическими значениями соответствующего периода 2024 года</t>
  </si>
  <si>
    <t>в 5,1 раза</t>
  </si>
  <si>
    <t>в 3 раза</t>
  </si>
  <si>
    <t>в 3,7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</si>
</sst>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gt;=0.005]#,##0.00;[&lt;=-0.005]\-#,##0.00;#,##0.00"/>
    <numFmt numFmtId="165" formatCode="&quot;&quot;###,##0.00"/>
    <numFmt numFmtId="167" formatCode="0.0%"/>
  </numFmts>
  <fonts count="13" x14ac:knownFonts="1">
    <font>
      <sz val="11"/>
      <color indexed="8"/>
      <name val="Calibri"/>
      <family val="2"/>
      <scheme val="minor"/>
    </font>
    <font>
      <b/>
      <sz val="9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/>
  </cellStyleXfs>
  <cellXfs count="58">
    <xf numFmtId="0" fontId="0" fillId="0" borderId="0" xfId="0"/>
    <xf numFmtId="49" fontId="0" fillId="0" borderId="0" xfId="0" applyNumberFormat="1"/>
    <xf numFmtId="0" fontId="5" fillId="0" borderId="4" xfId="0" applyFont="1" applyBorder="1" applyAlignment="1">
      <alignment horizontal="left" vertical="top" wrapText="1"/>
    </xf>
    <xf numFmtId="167" fontId="4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 indent="2"/>
    </xf>
    <xf numFmtId="0" fontId="5" fillId="0" borderId="6" xfId="0" applyFont="1" applyBorder="1" applyAlignment="1">
      <alignment horizontal="left" vertical="top" wrapText="1"/>
    </xf>
    <xf numFmtId="164" fontId="5" fillId="0" borderId="7" xfId="0" applyNumberFormat="1" applyFont="1" applyBorder="1" applyAlignment="1">
      <alignment horizontal="center" vertical="center" wrapText="1"/>
    </xf>
    <xf numFmtId="167" fontId="4" fillId="0" borderId="7" xfId="0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5" fontId="1" fillId="0" borderId="0" xfId="1" applyNumberFormat="1" applyFont="1" applyAlignment="1">
      <alignment vertical="center" wrapText="1"/>
    </xf>
    <xf numFmtId="0" fontId="3" fillId="0" borderId="0" xfId="1"/>
    <xf numFmtId="0" fontId="2" fillId="0" borderId="0" xfId="1" applyFont="1" applyAlignment="1">
      <alignment horizontal="left"/>
    </xf>
    <xf numFmtId="0" fontId="3" fillId="0" borderId="0" xfId="1" applyAlignment="1">
      <alignment horizontal="center"/>
    </xf>
    <xf numFmtId="0" fontId="3" fillId="0" borderId="9" xfId="0" applyFont="1" applyBorder="1" applyAlignment="1">
      <alignment horizontal="right"/>
    </xf>
    <xf numFmtId="0" fontId="0" fillId="0" borderId="9" xfId="0" applyBorder="1" applyAlignment="1">
      <alignment horizontal="right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0" xfId="0" applyFont="1"/>
    <xf numFmtId="0" fontId="7" fillId="0" borderId="4" xfId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165" fontId="10" fillId="0" borderId="15" xfId="1" applyNumberFormat="1" applyFont="1" applyBorder="1" applyAlignment="1">
      <alignment horizontal="center" vertical="center" wrapText="1"/>
    </xf>
    <xf numFmtId="1" fontId="10" fillId="0" borderId="16" xfId="1" applyNumberFormat="1" applyFont="1" applyBorder="1" applyAlignment="1">
      <alignment horizontal="center" vertical="center" wrapText="1"/>
    </xf>
    <xf numFmtId="1" fontId="10" fillId="0" borderId="17" xfId="1" applyNumberFormat="1" applyFont="1" applyBorder="1" applyAlignment="1">
      <alignment horizontal="center" vertical="center" wrapText="1"/>
    </xf>
    <xf numFmtId="1" fontId="10" fillId="0" borderId="18" xfId="1" applyNumberFormat="1" applyFont="1" applyBorder="1" applyAlignment="1">
      <alignment horizontal="center" vertical="center" wrapText="1"/>
    </xf>
    <xf numFmtId="1" fontId="10" fillId="0" borderId="19" xfId="1" applyNumberFormat="1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1" fontId="10" fillId="0" borderId="21" xfId="1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167" fontId="4" fillId="0" borderId="14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right" wrapText="1"/>
    </xf>
    <xf numFmtId="165" fontId="4" fillId="0" borderId="22" xfId="0" applyNumberFormat="1" applyFont="1" applyBorder="1" applyAlignment="1">
      <alignment horizontal="right" vertical="center" wrapText="1"/>
    </xf>
    <xf numFmtId="165" fontId="4" fillId="0" borderId="23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right" vertical="center" wrapText="1"/>
    </xf>
    <xf numFmtId="165" fontId="4" fillId="0" borderId="24" xfId="0" applyNumberFormat="1" applyFont="1" applyBorder="1" applyAlignment="1">
      <alignment horizontal="right" vertical="center" wrapText="1"/>
    </xf>
    <xf numFmtId="165" fontId="4" fillId="0" borderId="13" xfId="0" applyNumberFormat="1" applyFont="1" applyBorder="1" applyAlignment="1">
      <alignment horizontal="right" wrapText="1"/>
    </xf>
    <xf numFmtId="165" fontId="4" fillId="0" borderId="16" xfId="0" applyNumberFormat="1" applyFont="1" applyBorder="1" applyAlignment="1">
      <alignment horizontal="right" wrapText="1"/>
    </xf>
    <xf numFmtId="165" fontId="4" fillId="0" borderId="25" xfId="0" applyNumberFormat="1" applyFont="1" applyBorder="1" applyAlignment="1">
      <alignment horizontal="right" wrapText="1"/>
    </xf>
    <xf numFmtId="4" fontId="4" fillId="0" borderId="14" xfId="0" applyNumberFormat="1" applyFont="1" applyBorder="1" applyAlignment="1">
      <alignment vertical="center"/>
    </xf>
    <xf numFmtId="167" fontId="4" fillId="0" borderId="14" xfId="0" applyNumberFormat="1" applyFont="1" applyBorder="1" applyAlignment="1">
      <alignment vertical="center"/>
    </xf>
    <xf numFmtId="165" fontId="4" fillId="0" borderId="26" xfId="0" applyNumberFormat="1" applyFont="1" applyFill="1" applyBorder="1" applyAlignment="1">
      <alignment horizontal="right" vertical="center" wrapText="1"/>
    </xf>
    <xf numFmtId="165" fontId="4" fillId="0" borderId="13" xfId="0" applyNumberFormat="1" applyFont="1" applyBorder="1" applyAlignment="1">
      <alignment horizontal="right" vertical="center" wrapText="1"/>
    </xf>
    <xf numFmtId="0" fontId="7" fillId="0" borderId="26" xfId="1" applyFont="1" applyBorder="1" applyAlignment="1">
      <alignment horizontal="center" vertical="center" wrapText="1"/>
    </xf>
    <xf numFmtId="165" fontId="10" fillId="0" borderId="14" xfId="1" applyNumberFormat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1" fontId="10" fillId="0" borderId="20" xfId="1" applyNumberFormat="1" applyFont="1" applyBorder="1" applyAlignment="1">
      <alignment horizontal="center" vertical="center" wrapText="1"/>
    </xf>
    <xf numFmtId="1" fontId="10" fillId="2" borderId="20" xfId="1" applyNumberFormat="1" applyFont="1" applyFill="1" applyBorder="1" applyAlignment="1">
      <alignment horizontal="center" vertical="center" wrapText="1"/>
    </xf>
    <xf numFmtId="167" fontId="4" fillId="0" borderId="5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 wrapText="1"/>
    </xf>
    <xf numFmtId="167" fontId="4" fillId="0" borderId="7" xfId="0" applyNumberFormat="1" applyFont="1" applyBorder="1" applyAlignment="1">
      <alignment vertical="center"/>
    </xf>
    <xf numFmtId="167" fontId="4" fillId="0" borderId="8" xfId="0" applyNumberFormat="1" applyFont="1" applyBorder="1" applyAlignment="1">
      <alignment vertical="center"/>
    </xf>
  </cellXfs>
  <cellStyles count="3">
    <cellStyle name="Обычный" xfId="0" builtinId="0"/>
    <cellStyle name="Обычный 2" xfId="1" xr:uid="{8F9CB558-4FC9-4E11-974D-A61F73B29525}"/>
    <cellStyle name="Обычный 3" xfId="2" xr:uid="{5604252F-70AF-4369-A7A4-35A1B328FA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tabSelected="1" workbookViewId="0">
      <selection activeCell="A45" sqref="A44:A45"/>
    </sheetView>
  </sheetViews>
  <sheetFormatPr defaultRowHeight="15" x14ac:dyDescent="0.25"/>
  <cols>
    <col min="1" max="1" width="59.7109375" customWidth="1"/>
    <col min="2" max="2" width="6.28515625" style="1" customWidth="1"/>
    <col min="3" max="3" width="14.7109375" customWidth="1"/>
    <col min="4" max="4" width="14.140625" customWidth="1"/>
    <col min="5" max="5" width="9.5703125" customWidth="1"/>
    <col min="6" max="7" width="14.28515625" customWidth="1"/>
    <col min="8" max="8" width="10.28515625" customWidth="1"/>
    <col min="9" max="10" width="11" customWidth="1"/>
  </cols>
  <sheetData>
    <row r="1" spans="1:10" ht="45.75" customHeight="1" x14ac:dyDescent="0.25">
      <c r="A1" s="8" t="s">
        <v>106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thickBot="1" x14ac:dyDescent="0.3">
      <c r="A2" s="9"/>
      <c r="B2" s="10"/>
      <c r="C2" s="10"/>
      <c r="D2" s="10"/>
      <c r="E2" s="11"/>
      <c r="F2" s="11"/>
      <c r="G2" s="11"/>
      <c r="H2" s="12"/>
      <c r="I2" s="13" t="s">
        <v>95</v>
      </c>
      <c r="J2" s="14"/>
    </row>
    <row r="3" spans="1:10" s="22" customFormat="1" ht="15.75" customHeight="1" x14ac:dyDescent="0.25">
      <c r="A3" s="15" t="s">
        <v>49</v>
      </c>
      <c r="B3" s="16" t="s">
        <v>50</v>
      </c>
      <c r="C3" s="17" t="s">
        <v>99</v>
      </c>
      <c r="D3" s="18"/>
      <c r="E3" s="19"/>
      <c r="F3" s="17" t="s">
        <v>100</v>
      </c>
      <c r="G3" s="18"/>
      <c r="H3" s="18"/>
      <c r="I3" s="20" t="s">
        <v>96</v>
      </c>
      <c r="J3" s="21"/>
    </row>
    <row r="4" spans="1:10" ht="89.25" customHeight="1" x14ac:dyDescent="0.25">
      <c r="A4" s="23"/>
      <c r="B4" s="47"/>
      <c r="C4" s="48" t="s">
        <v>97</v>
      </c>
      <c r="D4" s="48" t="s">
        <v>0</v>
      </c>
      <c r="E4" s="49" t="s">
        <v>98</v>
      </c>
      <c r="F4" s="48" t="s">
        <v>97</v>
      </c>
      <c r="G4" s="48" t="s">
        <v>0</v>
      </c>
      <c r="H4" s="50" t="s">
        <v>98</v>
      </c>
      <c r="I4" s="51" t="s">
        <v>101</v>
      </c>
      <c r="J4" s="24" t="s">
        <v>102</v>
      </c>
    </row>
    <row r="5" spans="1:10" x14ac:dyDescent="0.25">
      <c r="A5" s="25" t="s">
        <v>1</v>
      </c>
      <c r="B5" s="26">
        <v>2</v>
      </c>
      <c r="C5" s="52">
        <v>3</v>
      </c>
      <c r="D5" s="52">
        <v>4</v>
      </c>
      <c r="E5" s="53">
        <v>5</v>
      </c>
      <c r="F5" s="27">
        <v>6</v>
      </c>
      <c r="G5" s="28">
        <v>7</v>
      </c>
      <c r="H5" s="29">
        <v>8</v>
      </c>
      <c r="I5" s="30">
        <v>9</v>
      </c>
      <c r="J5" s="31">
        <v>10</v>
      </c>
    </row>
    <row r="6" spans="1:10" ht="23.25" customHeight="1" x14ac:dyDescent="0.25">
      <c r="A6" s="2" t="s">
        <v>2</v>
      </c>
      <c r="B6" s="32" t="s">
        <v>3</v>
      </c>
      <c r="C6" s="43">
        <f>SUM(C7+C15+C19+C24+C29+C36+C39+C43+C48)</f>
        <v>2181871592.3999996</v>
      </c>
      <c r="D6" s="43">
        <f>SUM(D7+D15+D19+D24+D29+D36+D39+D43+D48)</f>
        <v>1419040835.23</v>
      </c>
      <c r="E6" s="44">
        <f>SUM(D6/C6)</f>
        <v>0.65037779499621862</v>
      </c>
      <c r="F6" s="33">
        <v>2552295717.3000002</v>
      </c>
      <c r="G6" s="33">
        <v>1769449006.79</v>
      </c>
      <c r="H6" s="34">
        <f>SUM(G6/F6)</f>
        <v>0.69327742659140179</v>
      </c>
      <c r="I6" s="34">
        <f>SUM(F6/C6)</f>
        <v>1.1697735678810246</v>
      </c>
      <c r="J6" s="54">
        <f>SUM(G6/D6)</f>
        <v>1.2469331134527959</v>
      </c>
    </row>
    <row r="7" spans="1:10" ht="27" customHeight="1" x14ac:dyDescent="0.25">
      <c r="A7" s="4" t="s">
        <v>4</v>
      </c>
      <c r="B7" s="32" t="s">
        <v>51</v>
      </c>
      <c r="C7" s="36">
        <v>187733749.19999999</v>
      </c>
      <c r="D7" s="40">
        <v>120541761.61</v>
      </c>
      <c r="E7" s="44">
        <f t="shared" ref="E7:E51" si="0">SUM(D7/C7)</f>
        <v>0.64208892713042354</v>
      </c>
      <c r="F7" s="33">
        <v>191695772.44999999</v>
      </c>
      <c r="G7" s="33">
        <v>138212962.47</v>
      </c>
      <c r="H7" s="34">
        <f t="shared" ref="H7:H51" si="1">SUM(G7/F7)</f>
        <v>0.7210016199290471</v>
      </c>
      <c r="I7" s="34">
        <f t="shared" ref="I7:I51" si="2">SUM(F7/C7)</f>
        <v>1.0211044805043503</v>
      </c>
      <c r="J7" s="54">
        <f t="shared" ref="J7:J51" si="3">SUM(G7/D7)</f>
        <v>1.1465981633582998</v>
      </c>
    </row>
    <row r="8" spans="1:10" ht="29.25" customHeight="1" x14ac:dyDescent="0.25">
      <c r="A8" s="4" t="s">
        <v>5</v>
      </c>
      <c r="B8" s="32" t="s">
        <v>52</v>
      </c>
      <c r="C8" s="36">
        <v>2995000</v>
      </c>
      <c r="D8" s="40">
        <v>2452654.21</v>
      </c>
      <c r="E8" s="44">
        <f t="shared" si="0"/>
        <v>0.8189162637729549</v>
      </c>
      <c r="F8" s="33">
        <v>4314857</v>
      </c>
      <c r="G8" s="33">
        <v>3071159.48</v>
      </c>
      <c r="H8" s="34">
        <f t="shared" si="1"/>
        <v>0.71176390781896137</v>
      </c>
      <c r="I8" s="34">
        <f t="shared" si="2"/>
        <v>1.4406868113522537</v>
      </c>
      <c r="J8" s="54">
        <f t="shared" si="3"/>
        <v>1.2521779333907817</v>
      </c>
    </row>
    <row r="9" spans="1:10" ht="44.25" customHeight="1" x14ac:dyDescent="0.25">
      <c r="A9" s="4" t="s">
        <v>6</v>
      </c>
      <c r="B9" s="32" t="s">
        <v>53</v>
      </c>
      <c r="C9" s="36">
        <v>3945000</v>
      </c>
      <c r="D9" s="40">
        <v>3273370.12</v>
      </c>
      <c r="E9" s="44">
        <f t="shared" si="0"/>
        <v>0.82975161470215464</v>
      </c>
      <c r="F9" s="33">
        <v>4833929</v>
      </c>
      <c r="G9" s="33">
        <v>3572700.16</v>
      </c>
      <c r="H9" s="34">
        <f t="shared" si="1"/>
        <v>0.73908825719202742</v>
      </c>
      <c r="I9" s="34">
        <f t="shared" si="2"/>
        <v>1.2253305449936629</v>
      </c>
      <c r="J9" s="54">
        <f t="shared" si="3"/>
        <v>1.0914439947291998</v>
      </c>
    </row>
    <row r="10" spans="1:10" ht="42" customHeight="1" x14ac:dyDescent="0.25">
      <c r="A10" s="4" t="s">
        <v>7</v>
      </c>
      <c r="B10" s="32" t="s">
        <v>54</v>
      </c>
      <c r="C10" s="36">
        <v>38059223.380000003</v>
      </c>
      <c r="D10" s="40">
        <v>30344282.539999999</v>
      </c>
      <c r="E10" s="44">
        <f t="shared" si="0"/>
        <v>0.79729116479938</v>
      </c>
      <c r="F10" s="33">
        <v>46176001.950000003</v>
      </c>
      <c r="G10" s="33">
        <v>36144257.310000002</v>
      </c>
      <c r="H10" s="34">
        <f t="shared" si="1"/>
        <v>0.78274982206422916</v>
      </c>
      <c r="I10" s="34">
        <f t="shared" si="2"/>
        <v>1.2132670572112971</v>
      </c>
      <c r="J10" s="54">
        <f t="shared" si="3"/>
        <v>1.1911389653834934</v>
      </c>
    </row>
    <row r="11" spans="1:10" ht="30.75" customHeight="1" x14ac:dyDescent="0.25">
      <c r="A11" s="4" t="s">
        <v>8</v>
      </c>
      <c r="B11" s="32" t="s">
        <v>55</v>
      </c>
      <c r="C11" s="37">
        <v>33266723.91</v>
      </c>
      <c r="D11" s="41">
        <v>20008269.829999998</v>
      </c>
      <c r="E11" s="44">
        <f t="shared" si="0"/>
        <v>0.601449961953888</v>
      </c>
      <c r="F11" s="33">
        <v>31826431</v>
      </c>
      <c r="G11" s="33">
        <v>22498062.100000001</v>
      </c>
      <c r="H11" s="34">
        <f t="shared" si="1"/>
        <v>0.70689868116220766</v>
      </c>
      <c r="I11" s="34">
        <f t="shared" si="2"/>
        <v>0.95670469644391265</v>
      </c>
      <c r="J11" s="54">
        <f t="shared" si="3"/>
        <v>1.1244381593788213</v>
      </c>
    </row>
    <row r="12" spans="1:10" ht="15" customHeight="1" x14ac:dyDescent="0.25">
      <c r="A12" s="4" t="s">
        <v>9</v>
      </c>
      <c r="B12" s="32" t="s">
        <v>56</v>
      </c>
      <c r="C12" s="45">
        <v>0</v>
      </c>
      <c r="D12" s="45">
        <v>0</v>
      </c>
      <c r="E12" s="44">
        <v>0</v>
      </c>
      <c r="F12" s="33">
        <v>3967700</v>
      </c>
      <c r="G12" s="33">
        <v>3967700</v>
      </c>
      <c r="H12" s="34">
        <f t="shared" si="1"/>
        <v>1</v>
      </c>
      <c r="I12" s="34">
        <v>0</v>
      </c>
      <c r="J12" s="54">
        <v>0</v>
      </c>
    </row>
    <row r="13" spans="1:10" ht="15" customHeight="1" x14ac:dyDescent="0.25">
      <c r="A13" s="4" t="s">
        <v>10</v>
      </c>
      <c r="B13" s="32" t="s">
        <v>57</v>
      </c>
      <c r="C13" s="46">
        <v>7305728.4199999999</v>
      </c>
      <c r="D13" s="35">
        <v>0</v>
      </c>
      <c r="E13" s="44">
        <f t="shared" si="0"/>
        <v>0</v>
      </c>
      <c r="F13" s="33">
        <v>3300334.42</v>
      </c>
      <c r="G13" s="33">
        <v>0</v>
      </c>
      <c r="H13" s="34">
        <f t="shared" si="1"/>
        <v>0</v>
      </c>
      <c r="I13" s="34">
        <f t="shared" si="2"/>
        <v>0.45174611349705768</v>
      </c>
      <c r="J13" s="54">
        <v>0</v>
      </c>
    </row>
    <row r="14" spans="1:10" ht="15" customHeight="1" x14ac:dyDescent="0.25">
      <c r="A14" s="4" t="s">
        <v>11</v>
      </c>
      <c r="B14" s="32" t="s">
        <v>58</v>
      </c>
      <c r="C14" s="36">
        <v>102162073.48999999</v>
      </c>
      <c r="D14" s="40">
        <v>64463184.909999996</v>
      </c>
      <c r="E14" s="44">
        <f t="shared" si="0"/>
        <v>0.63098939467306225</v>
      </c>
      <c r="F14" s="33">
        <v>97276519.079999998</v>
      </c>
      <c r="G14" s="33">
        <v>68959083.420000002</v>
      </c>
      <c r="H14" s="34">
        <f t="shared" si="1"/>
        <v>0.70889752298073294</v>
      </c>
      <c r="I14" s="34">
        <f t="shared" si="2"/>
        <v>0.95217839416230909</v>
      </c>
      <c r="J14" s="54">
        <f t="shared" si="3"/>
        <v>1.06974366091711</v>
      </c>
    </row>
    <row r="15" spans="1:10" ht="26.25" customHeight="1" x14ac:dyDescent="0.25">
      <c r="A15" s="4" t="s">
        <v>12</v>
      </c>
      <c r="B15" s="32" t="s">
        <v>59</v>
      </c>
      <c r="C15" s="36">
        <v>16905954.420000002</v>
      </c>
      <c r="D15" s="40">
        <v>11423344.199999999</v>
      </c>
      <c r="E15" s="44">
        <f t="shared" si="0"/>
        <v>0.67569945571875012</v>
      </c>
      <c r="F15" s="33">
        <v>18112104.190000001</v>
      </c>
      <c r="G15" s="33">
        <v>13513775.18</v>
      </c>
      <c r="H15" s="34">
        <f t="shared" si="1"/>
        <v>0.74611845416951517</v>
      </c>
      <c r="I15" s="34">
        <f t="shared" si="2"/>
        <v>1.0713446718259874</v>
      </c>
      <c r="J15" s="54">
        <f t="shared" si="3"/>
        <v>1.1829964101055452</v>
      </c>
    </row>
    <row r="16" spans="1:10" ht="15" customHeight="1" x14ac:dyDescent="0.25">
      <c r="A16" s="4" t="s">
        <v>13</v>
      </c>
      <c r="B16" s="32" t="s">
        <v>60</v>
      </c>
      <c r="C16" s="36">
        <v>2064002.5</v>
      </c>
      <c r="D16" s="40">
        <v>1548993.53</v>
      </c>
      <c r="E16" s="44">
        <f t="shared" si="0"/>
        <v>0.75048045242193262</v>
      </c>
      <c r="F16" s="33">
        <v>2797615.05</v>
      </c>
      <c r="G16" s="33">
        <v>2141633.83</v>
      </c>
      <c r="H16" s="34">
        <f t="shared" si="1"/>
        <v>0.76552127141294879</v>
      </c>
      <c r="I16" s="34">
        <f t="shared" si="2"/>
        <v>1.3554320065019301</v>
      </c>
      <c r="J16" s="54">
        <f t="shared" si="3"/>
        <v>1.3825970144626749</v>
      </c>
    </row>
    <row r="17" spans="1:10" ht="15" customHeight="1" x14ac:dyDescent="0.25">
      <c r="A17" s="4" t="s">
        <v>14</v>
      </c>
      <c r="B17" s="32" t="s">
        <v>61</v>
      </c>
      <c r="C17" s="36">
        <v>100000</v>
      </c>
      <c r="D17" s="40">
        <v>0</v>
      </c>
      <c r="E17" s="44">
        <f t="shared" si="0"/>
        <v>0</v>
      </c>
      <c r="F17" s="33">
        <v>100000</v>
      </c>
      <c r="G17" s="33">
        <v>0</v>
      </c>
      <c r="H17" s="34">
        <f t="shared" si="1"/>
        <v>0</v>
      </c>
      <c r="I17" s="34">
        <f t="shared" si="2"/>
        <v>1</v>
      </c>
      <c r="J17" s="54">
        <v>0</v>
      </c>
    </row>
    <row r="18" spans="1:10" ht="29.25" customHeight="1" x14ac:dyDescent="0.25">
      <c r="A18" s="4" t="s">
        <v>15</v>
      </c>
      <c r="B18" s="32" t="s">
        <v>62</v>
      </c>
      <c r="C18" s="36">
        <v>14741951.92</v>
      </c>
      <c r="D18" s="40">
        <v>9874350.6699999999</v>
      </c>
      <c r="E18" s="44">
        <f t="shared" si="0"/>
        <v>0.66981297480720581</v>
      </c>
      <c r="F18" s="33">
        <v>15214489.140000001</v>
      </c>
      <c r="G18" s="33">
        <v>11372141.35</v>
      </c>
      <c r="H18" s="34">
        <f t="shared" si="1"/>
        <v>0.74745469567570377</v>
      </c>
      <c r="I18" s="34">
        <f t="shared" si="2"/>
        <v>1.0320539113520593</v>
      </c>
      <c r="J18" s="54">
        <f t="shared" si="3"/>
        <v>1.1516849796058539</v>
      </c>
    </row>
    <row r="19" spans="1:10" ht="15" customHeight="1" x14ac:dyDescent="0.25">
      <c r="A19" s="4" t="s">
        <v>16</v>
      </c>
      <c r="B19" s="32" t="s">
        <v>63</v>
      </c>
      <c r="C19" s="36">
        <v>118327466.31999999</v>
      </c>
      <c r="D19" s="40">
        <v>100229364.29000001</v>
      </c>
      <c r="E19" s="44">
        <f t="shared" si="0"/>
        <v>0.84705070941808036</v>
      </c>
      <c r="F19" s="33">
        <v>83586651.109999999</v>
      </c>
      <c r="G19" s="33">
        <v>56040604.960000001</v>
      </c>
      <c r="H19" s="34">
        <f t="shared" si="1"/>
        <v>0.67044921905353749</v>
      </c>
      <c r="I19" s="34">
        <f t="shared" si="2"/>
        <v>0.70640108936290125</v>
      </c>
      <c r="J19" s="54">
        <f t="shared" si="3"/>
        <v>0.55912361967949975</v>
      </c>
    </row>
    <row r="20" spans="1:10" ht="15" customHeight="1" x14ac:dyDescent="0.25">
      <c r="A20" s="4" t="s">
        <v>17</v>
      </c>
      <c r="B20" s="32" t="s">
        <v>64</v>
      </c>
      <c r="C20" s="36">
        <v>7636173.5899999999</v>
      </c>
      <c r="D20" s="40">
        <v>5097945.5999999996</v>
      </c>
      <c r="E20" s="44">
        <f t="shared" si="0"/>
        <v>0.66760472898049972</v>
      </c>
      <c r="F20" s="33">
        <v>9320329.5</v>
      </c>
      <c r="G20" s="33">
        <v>6480790.5999999996</v>
      </c>
      <c r="H20" s="34">
        <f t="shared" si="1"/>
        <v>0.69533921520693009</v>
      </c>
      <c r="I20" s="34">
        <f t="shared" si="2"/>
        <v>1.2205497151355356</v>
      </c>
      <c r="J20" s="54">
        <f t="shared" si="3"/>
        <v>1.2712553464674083</v>
      </c>
    </row>
    <row r="21" spans="1:10" ht="15" customHeight="1" x14ac:dyDescent="0.25">
      <c r="A21" s="4" t="s">
        <v>18</v>
      </c>
      <c r="B21" s="32" t="s">
        <v>65</v>
      </c>
      <c r="C21" s="36">
        <v>52282200</v>
      </c>
      <c r="D21" s="40">
        <v>48973156.490000002</v>
      </c>
      <c r="E21" s="44">
        <f t="shared" si="0"/>
        <v>0.93670802854508806</v>
      </c>
      <c r="F21" s="33">
        <v>10458526</v>
      </c>
      <c r="G21" s="33">
        <v>6955042.04</v>
      </c>
      <c r="H21" s="34">
        <f t="shared" si="1"/>
        <v>0.66501168902768903</v>
      </c>
      <c r="I21" s="34">
        <f t="shared" si="2"/>
        <v>0.20003989885658982</v>
      </c>
      <c r="J21" s="54">
        <f t="shared" si="3"/>
        <v>0.14201743441675388</v>
      </c>
    </row>
    <row r="22" spans="1:10" ht="15" customHeight="1" x14ac:dyDescent="0.25">
      <c r="A22" s="4" t="s">
        <v>19</v>
      </c>
      <c r="B22" s="32" t="s">
        <v>66</v>
      </c>
      <c r="C22" s="36">
        <v>45232492.520000003</v>
      </c>
      <c r="D22" s="40">
        <v>37363212.789999999</v>
      </c>
      <c r="E22" s="44">
        <f t="shared" si="0"/>
        <v>0.82602595409659274</v>
      </c>
      <c r="F22" s="33">
        <v>50594341.109999999</v>
      </c>
      <c r="G22" s="33">
        <v>34340131.460000001</v>
      </c>
      <c r="H22" s="34">
        <f t="shared" si="1"/>
        <v>0.67873463131655754</v>
      </c>
      <c r="I22" s="34">
        <f t="shared" si="2"/>
        <v>1.1185397551910101</v>
      </c>
      <c r="J22" s="54">
        <f t="shared" si="3"/>
        <v>0.91908936346049164</v>
      </c>
    </row>
    <row r="23" spans="1:10" ht="15" customHeight="1" x14ac:dyDescent="0.25">
      <c r="A23" s="4" t="s">
        <v>20</v>
      </c>
      <c r="B23" s="32" t="s">
        <v>67</v>
      </c>
      <c r="C23" s="36">
        <v>13176600.210000001</v>
      </c>
      <c r="D23" s="40">
        <v>8795049.4100000001</v>
      </c>
      <c r="E23" s="44">
        <f t="shared" si="0"/>
        <v>0.66747486224293662</v>
      </c>
      <c r="F23" s="33">
        <v>13213454.5</v>
      </c>
      <c r="G23" s="33">
        <v>8264640.8600000003</v>
      </c>
      <c r="H23" s="34">
        <f t="shared" si="1"/>
        <v>0.62547162515298327</v>
      </c>
      <c r="I23" s="34">
        <f t="shared" si="2"/>
        <v>1.0027969498514517</v>
      </c>
      <c r="J23" s="54">
        <f t="shared" si="3"/>
        <v>0.93969237405341655</v>
      </c>
    </row>
    <row r="24" spans="1:10" ht="15" customHeight="1" x14ac:dyDescent="0.25">
      <c r="A24" s="4" t="s">
        <v>21</v>
      </c>
      <c r="B24" s="32" t="s">
        <v>68</v>
      </c>
      <c r="C24" s="36">
        <v>234271395.72</v>
      </c>
      <c r="D24" s="40">
        <v>157096260.05000001</v>
      </c>
      <c r="E24" s="44">
        <f t="shared" si="0"/>
        <v>0.67057379996045563</v>
      </c>
      <c r="F24" s="33">
        <v>429801716.81999999</v>
      </c>
      <c r="G24" s="33">
        <v>274116558.07999998</v>
      </c>
      <c r="H24" s="34">
        <f t="shared" si="1"/>
        <v>0.63777446053059716</v>
      </c>
      <c r="I24" s="34">
        <f t="shared" si="2"/>
        <v>1.8346316480467673</v>
      </c>
      <c r="J24" s="54">
        <f t="shared" si="3"/>
        <v>1.7448955054229502</v>
      </c>
    </row>
    <row r="25" spans="1:10" ht="15" customHeight="1" x14ac:dyDescent="0.25">
      <c r="A25" s="4" t="s">
        <v>22</v>
      </c>
      <c r="B25" s="32" t="s">
        <v>69</v>
      </c>
      <c r="C25" s="36">
        <v>9645956.75</v>
      </c>
      <c r="D25" s="40">
        <v>6224074.1299999999</v>
      </c>
      <c r="E25" s="44">
        <f t="shared" si="0"/>
        <v>0.64525212908506979</v>
      </c>
      <c r="F25" s="33">
        <v>49415647.039999999</v>
      </c>
      <c r="G25" s="33">
        <v>4006603.49</v>
      </c>
      <c r="H25" s="34">
        <f t="shared" si="1"/>
        <v>8.1079652498667359E-2</v>
      </c>
      <c r="I25" s="34" t="s">
        <v>107</v>
      </c>
      <c r="J25" s="54">
        <f t="shared" si="3"/>
        <v>0.64372682688469207</v>
      </c>
    </row>
    <row r="26" spans="1:10" ht="15" customHeight="1" x14ac:dyDescent="0.25">
      <c r="A26" s="4" t="s">
        <v>23</v>
      </c>
      <c r="B26" s="32" t="s">
        <v>70</v>
      </c>
      <c r="C26" s="36">
        <v>87424522.450000003</v>
      </c>
      <c r="D26" s="40">
        <v>46036755.759999998</v>
      </c>
      <c r="E26" s="44">
        <f t="shared" si="0"/>
        <v>0.52658858715904822</v>
      </c>
      <c r="F26" s="33">
        <v>259824948.61000001</v>
      </c>
      <c r="G26" s="33">
        <v>171908573.15000001</v>
      </c>
      <c r="H26" s="34">
        <f t="shared" si="1"/>
        <v>0.66163228000108865</v>
      </c>
      <c r="I26" s="34" t="s">
        <v>108</v>
      </c>
      <c r="J26" s="3" t="s">
        <v>109</v>
      </c>
    </row>
    <row r="27" spans="1:10" ht="15" customHeight="1" x14ac:dyDescent="0.25">
      <c r="A27" s="4" t="s">
        <v>24</v>
      </c>
      <c r="B27" s="32" t="s">
        <v>71</v>
      </c>
      <c r="C27" s="36">
        <v>106161567.92</v>
      </c>
      <c r="D27" s="40">
        <v>83345760.189999998</v>
      </c>
      <c r="E27" s="44">
        <f t="shared" si="0"/>
        <v>0.78508411116164678</v>
      </c>
      <c r="F27" s="33">
        <v>93512796.549999997</v>
      </c>
      <c r="G27" s="33">
        <v>76513240.670000002</v>
      </c>
      <c r="H27" s="34">
        <f t="shared" si="1"/>
        <v>0.81821144798176826</v>
      </c>
      <c r="I27" s="34">
        <f t="shared" si="2"/>
        <v>0.88085357424702204</v>
      </c>
      <c r="J27" s="54">
        <f t="shared" si="3"/>
        <v>0.9180219905076854</v>
      </c>
    </row>
    <row r="28" spans="1:10" ht="16.5" customHeight="1" x14ac:dyDescent="0.25">
      <c r="A28" s="4" t="s">
        <v>25</v>
      </c>
      <c r="B28" s="32" t="s">
        <v>72</v>
      </c>
      <c r="C28" s="36">
        <v>31039348.600000001</v>
      </c>
      <c r="D28" s="40">
        <v>21489669.969999999</v>
      </c>
      <c r="E28" s="44">
        <f t="shared" si="0"/>
        <v>0.69233637106675616</v>
      </c>
      <c r="F28" s="33">
        <v>27048324.620000001</v>
      </c>
      <c r="G28" s="33">
        <v>21688140.77</v>
      </c>
      <c r="H28" s="34">
        <f t="shared" si="1"/>
        <v>0.80182935818373802</v>
      </c>
      <c r="I28" s="34">
        <f t="shared" si="2"/>
        <v>0.8714204981737278</v>
      </c>
      <c r="J28" s="54">
        <f t="shared" si="3"/>
        <v>1.0092356374144913</v>
      </c>
    </row>
    <row r="29" spans="1:10" ht="15" customHeight="1" x14ac:dyDescent="0.25">
      <c r="A29" s="4" t="s">
        <v>26</v>
      </c>
      <c r="B29" s="32" t="s">
        <v>73</v>
      </c>
      <c r="C29" s="36">
        <v>1138113952.54</v>
      </c>
      <c r="D29" s="40">
        <v>746385659.65999997</v>
      </c>
      <c r="E29" s="44">
        <f t="shared" si="0"/>
        <v>0.65580925178383453</v>
      </c>
      <c r="F29" s="33">
        <v>1341295185.9400001</v>
      </c>
      <c r="G29" s="33">
        <v>941361441.74000001</v>
      </c>
      <c r="H29" s="34">
        <f t="shared" si="1"/>
        <v>0.70183017996913155</v>
      </c>
      <c r="I29" s="34">
        <f t="shared" si="2"/>
        <v>1.1785245079779119</v>
      </c>
      <c r="J29" s="54">
        <f t="shared" si="3"/>
        <v>1.2612265918517473</v>
      </c>
    </row>
    <row r="30" spans="1:10" ht="15" customHeight="1" x14ac:dyDescent="0.25">
      <c r="A30" s="4" t="s">
        <v>27</v>
      </c>
      <c r="B30" s="32" t="s">
        <v>74</v>
      </c>
      <c r="C30" s="36">
        <v>282198291.12</v>
      </c>
      <c r="D30" s="40">
        <v>202896506.03</v>
      </c>
      <c r="E30" s="44">
        <f t="shared" si="0"/>
        <v>0.71898559422431696</v>
      </c>
      <c r="F30" s="33">
        <v>265027742</v>
      </c>
      <c r="G30" s="33">
        <v>201999569.28999999</v>
      </c>
      <c r="H30" s="34">
        <f t="shared" si="1"/>
        <v>0.76218273515683499</v>
      </c>
      <c r="I30" s="34">
        <f t="shared" si="2"/>
        <v>0.93915431219709788</v>
      </c>
      <c r="J30" s="54">
        <f t="shared" si="3"/>
        <v>0.99557933866112314</v>
      </c>
    </row>
    <row r="31" spans="1:10" ht="15" customHeight="1" x14ac:dyDescent="0.25">
      <c r="A31" s="4" t="s">
        <v>28</v>
      </c>
      <c r="B31" s="32" t="s">
        <v>75</v>
      </c>
      <c r="C31" s="36">
        <v>696579043.48000002</v>
      </c>
      <c r="D31" s="40">
        <v>431211211.08999997</v>
      </c>
      <c r="E31" s="44">
        <f t="shared" si="0"/>
        <v>0.61904132076057894</v>
      </c>
      <c r="F31" s="33">
        <v>892383077.75</v>
      </c>
      <c r="G31" s="33">
        <v>605627633.5</v>
      </c>
      <c r="H31" s="34">
        <f t="shared" si="1"/>
        <v>0.6786632877743406</v>
      </c>
      <c r="I31" s="34">
        <f t="shared" si="2"/>
        <v>1.2810937769413699</v>
      </c>
      <c r="J31" s="54">
        <f t="shared" si="3"/>
        <v>1.4044802591498411</v>
      </c>
    </row>
    <row r="32" spans="1:10" ht="15" customHeight="1" x14ac:dyDescent="0.25">
      <c r="A32" s="4" t="s">
        <v>29</v>
      </c>
      <c r="B32" s="32" t="s">
        <v>76</v>
      </c>
      <c r="C32" s="36">
        <v>89443245.030000001</v>
      </c>
      <c r="D32" s="40">
        <v>63108085.600000001</v>
      </c>
      <c r="E32" s="44">
        <f t="shared" si="0"/>
        <v>0.7055656978772743</v>
      </c>
      <c r="F32" s="33">
        <v>100826000</v>
      </c>
      <c r="G32" s="33">
        <v>68081787.579999998</v>
      </c>
      <c r="H32" s="34">
        <f t="shared" si="1"/>
        <v>0.67524039017713688</v>
      </c>
      <c r="I32" s="34">
        <f t="shared" si="2"/>
        <v>1.1272623211085659</v>
      </c>
      <c r="J32" s="54">
        <f t="shared" si="3"/>
        <v>1.0788124363576004</v>
      </c>
    </row>
    <row r="33" spans="1:10" ht="27" customHeight="1" x14ac:dyDescent="0.25">
      <c r="A33" s="4" t="s">
        <v>30</v>
      </c>
      <c r="B33" s="32" t="s">
        <v>77</v>
      </c>
      <c r="C33" s="36">
        <v>304620</v>
      </c>
      <c r="D33" s="40">
        <v>282220</v>
      </c>
      <c r="E33" s="44">
        <f t="shared" si="0"/>
        <v>0.92646576061978858</v>
      </c>
      <c r="F33" s="33">
        <v>296581</v>
      </c>
      <c r="G33" s="33">
        <v>109800</v>
      </c>
      <c r="H33" s="34">
        <f t="shared" si="1"/>
        <v>0.37021926556320195</v>
      </c>
      <c r="I33" s="34">
        <f t="shared" si="2"/>
        <v>0.9736097432867179</v>
      </c>
      <c r="J33" s="54">
        <f t="shared" si="3"/>
        <v>0.38905818156048472</v>
      </c>
    </row>
    <row r="34" spans="1:10" ht="15" customHeight="1" x14ac:dyDescent="0.25">
      <c r="A34" s="4" t="s">
        <v>31</v>
      </c>
      <c r="B34" s="32" t="s">
        <v>78</v>
      </c>
      <c r="C34" s="36">
        <v>13147464</v>
      </c>
      <c r="D34" s="40">
        <v>8719528.5299999993</v>
      </c>
      <c r="E34" s="44">
        <f t="shared" si="0"/>
        <v>0.66320991865807732</v>
      </c>
      <c r="F34" s="33">
        <v>13957181.189999999</v>
      </c>
      <c r="G34" s="33">
        <v>12262020.189999999</v>
      </c>
      <c r="H34" s="34">
        <f t="shared" si="1"/>
        <v>0.87854560480918997</v>
      </c>
      <c r="I34" s="34">
        <f t="shared" si="2"/>
        <v>1.0615873289327888</v>
      </c>
      <c r="J34" s="54">
        <f t="shared" si="3"/>
        <v>1.4062710097010258</v>
      </c>
    </row>
    <row r="35" spans="1:10" ht="15" customHeight="1" x14ac:dyDescent="0.25">
      <c r="A35" s="4" t="s">
        <v>32</v>
      </c>
      <c r="B35" s="32" t="s">
        <v>79</v>
      </c>
      <c r="C35" s="36">
        <v>56441288.909999996</v>
      </c>
      <c r="D35" s="40">
        <v>40168108.409999996</v>
      </c>
      <c r="E35" s="44">
        <f t="shared" si="0"/>
        <v>0.71167950246584821</v>
      </c>
      <c r="F35" s="33">
        <v>68804604</v>
      </c>
      <c r="G35" s="33">
        <v>53280631.18</v>
      </c>
      <c r="H35" s="34">
        <f t="shared" si="1"/>
        <v>0.77437595862044351</v>
      </c>
      <c r="I35" s="34">
        <f t="shared" si="2"/>
        <v>1.2190473557348109</v>
      </c>
      <c r="J35" s="54">
        <f t="shared" si="3"/>
        <v>1.3264411317595328</v>
      </c>
    </row>
    <row r="36" spans="1:10" ht="15.75" customHeight="1" x14ac:dyDescent="0.25">
      <c r="A36" s="4" t="s">
        <v>33</v>
      </c>
      <c r="B36" s="32" t="s">
        <v>80</v>
      </c>
      <c r="C36" s="36">
        <v>187763295.19999999</v>
      </c>
      <c r="D36" s="40">
        <v>131481291.78</v>
      </c>
      <c r="E36" s="44">
        <f t="shared" si="0"/>
        <v>0.7002502360216355</v>
      </c>
      <c r="F36" s="33">
        <v>243851427.78999999</v>
      </c>
      <c r="G36" s="33">
        <v>166881218.88</v>
      </c>
      <c r="H36" s="34">
        <f t="shared" si="1"/>
        <v>0.68435612779644983</v>
      </c>
      <c r="I36" s="34">
        <f t="shared" si="2"/>
        <v>1.2987172361363628</v>
      </c>
      <c r="J36" s="54">
        <f t="shared" si="3"/>
        <v>1.2692392706274338</v>
      </c>
    </row>
    <row r="37" spans="1:10" ht="15.75" customHeight="1" x14ac:dyDescent="0.25">
      <c r="A37" s="4" t="s">
        <v>34</v>
      </c>
      <c r="B37" s="32" t="s">
        <v>81</v>
      </c>
      <c r="C37" s="36">
        <v>153127125.19999999</v>
      </c>
      <c r="D37" s="40">
        <v>108583851</v>
      </c>
      <c r="E37" s="44">
        <f t="shared" si="0"/>
        <v>0.70910918531369393</v>
      </c>
      <c r="F37" s="33">
        <v>202584156.71000001</v>
      </c>
      <c r="G37" s="33">
        <v>139981308.33000001</v>
      </c>
      <c r="H37" s="34">
        <f t="shared" si="1"/>
        <v>0.69097855727377433</v>
      </c>
      <c r="I37" s="34">
        <f t="shared" si="2"/>
        <v>1.3229802129792745</v>
      </c>
      <c r="J37" s="54">
        <f t="shared" si="3"/>
        <v>1.289154022820576</v>
      </c>
    </row>
    <row r="38" spans="1:10" ht="15.75" customHeight="1" x14ac:dyDescent="0.25">
      <c r="A38" s="4" t="s">
        <v>35</v>
      </c>
      <c r="B38" s="32" t="s">
        <v>82</v>
      </c>
      <c r="C38" s="36">
        <v>34636170</v>
      </c>
      <c r="D38" s="40">
        <v>22897440.780000001</v>
      </c>
      <c r="E38" s="44">
        <f t="shared" si="0"/>
        <v>0.66108466322921966</v>
      </c>
      <c r="F38" s="33">
        <v>41267271.079999998</v>
      </c>
      <c r="G38" s="33">
        <v>26899910.550000001</v>
      </c>
      <c r="H38" s="34">
        <f t="shared" si="1"/>
        <v>0.65184612032747002</v>
      </c>
      <c r="I38" s="34">
        <f t="shared" si="2"/>
        <v>1.1914501828579775</v>
      </c>
      <c r="J38" s="54">
        <f t="shared" si="3"/>
        <v>1.1747998742940737</v>
      </c>
    </row>
    <row r="39" spans="1:10" ht="15.75" customHeight="1" x14ac:dyDescent="0.25">
      <c r="A39" s="4" t="s">
        <v>36</v>
      </c>
      <c r="B39" s="32" t="s">
        <v>83</v>
      </c>
      <c r="C39" s="36">
        <v>212651200</v>
      </c>
      <c r="D39" s="40">
        <v>91699471.560000002</v>
      </c>
      <c r="E39" s="44">
        <f t="shared" si="0"/>
        <v>0.43122009920470705</v>
      </c>
      <c r="F39" s="33">
        <v>159215800</v>
      </c>
      <c r="G39" s="33">
        <v>115893579.86</v>
      </c>
      <c r="H39" s="34">
        <f t="shared" si="1"/>
        <v>0.72790250628392406</v>
      </c>
      <c r="I39" s="34">
        <f t="shared" si="2"/>
        <v>0.74871808858826094</v>
      </c>
      <c r="J39" s="54">
        <f t="shared" si="3"/>
        <v>1.2638413056085009</v>
      </c>
    </row>
    <row r="40" spans="1:10" ht="15.75" customHeight="1" x14ac:dyDescent="0.25">
      <c r="A40" s="4" t="s">
        <v>37</v>
      </c>
      <c r="B40" s="32" t="s">
        <v>84</v>
      </c>
      <c r="C40" s="36">
        <v>8000000</v>
      </c>
      <c r="D40" s="40">
        <v>5292186.82</v>
      </c>
      <c r="E40" s="44">
        <f t="shared" si="0"/>
        <v>0.66152335250000005</v>
      </c>
      <c r="F40" s="33">
        <v>8000000</v>
      </c>
      <c r="G40" s="33">
        <v>5970130.8200000003</v>
      </c>
      <c r="H40" s="34">
        <f t="shared" si="1"/>
        <v>0.74626635250000006</v>
      </c>
      <c r="I40" s="34">
        <f t="shared" si="2"/>
        <v>1</v>
      </c>
      <c r="J40" s="54">
        <f t="shared" si="3"/>
        <v>1.1281028094922771</v>
      </c>
    </row>
    <row r="41" spans="1:10" ht="15.75" customHeight="1" x14ac:dyDescent="0.25">
      <c r="A41" s="4" t="s">
        <v>38</v>
      </c>
      <c r="B41" s="32" t="s">
        <v>85</v>
      </c>
      <c r="C41" s="36">
        <v>204410016.19999999</v>
      </c>
      <c r="D41" s="40">
        <v>86361841.680000007</v>
      </c>
      <c r="E41" s="44">
        <f t="shared" si="0"/>
        <v>0.42249319913707833</v>
      </c>
      <c r="F41" s="33">
        <v>150682708.75999999</v>
      </c>
      <c r="G41" s="33">
        <v>109390357.84</v>
      </c>
      <c r="H41" s="34">
        <f t="shared" si="1"/>
        <v>0.72596490161476712</v>
      </c>
      <c r="I41" s="34">
        <f t="shared" si="2"/>
        <v>0.73715912537557937</v>
      </c>
      <c r="J41" s="54">
        <f t="shared" si="3"/>
        <v>1.2666515177539692</v>
      </c>
    </row>
    <row r="42" spans="1:10" ht="15" customHeight="1" x14ac:dyDescent="0.25">
      <c r="A42" s="4" t="s">
        <v>39</v>
      </c>
      <c r="B42" s="32" t="s">
        <v>86</v>
      </c>
      <c r="C42" s="36">
        <v>241183.8</v>
      </c>
      <c r="D42" s="40">
        <v>45443.06</v>
      </c>
      <c r="E42" s="44">
        <f t="shared" si="0"/>
        <v>0.18841671787242759</v>
      </c>
      <c r="F42" s="33">
        <v>533091.24</v>
      </c>
      <c r="G42" s="33">
        <v>533091.19999999995</v>
      </c>
      <c r="H42" s="34">
        <f t="shared" si="1"/>
        <v>0.99999992496594015</v>
      </c>
      <c r="I42" s="34" t="s">
        <v>103</v>
      </c>
      <c r="J42" s="54" t="s">
        <v>104</v>
      </c>
    </row>
    <row r="43" spans="1:10" ht="15" customHeight="1" x14ac:dyDescent="0.25">
      <c r="A43" s="4" t="s">
        <v>40</v>
      </c>
      <c r="B43" s="32" t="s">
        <v>87</v>
      </c>
      <c r="C43" s="36">
        <v>82838597</v>
      </c>
      <c r="D43" s="40">
        <v>57736623.899999999</v>
      </c>
      <c r="E43" s="44">
        <f t="shared" si="0"/>
        <v>0.69697732688543723</v>
      </c>
      <c r="F43" s="33">
        <v>80654750</v>
      </c>
      <c r="G43" s="33">
        <v>59982846.859999999</v>
      </c>
      <c r="H43" s="34">
        <f t="shared" si="1"/>
        <v>0.74369887526773071</v>
      </c>
      <c r="I43" s="34">
        <f t="shared" si="2"/>
        <v>0.97363732512273238</v>
      </c>
      <c r="J43" s="54">
        <f t="shared" si="3"/>
        <v>1.0389046467956018</v>
      </c>
    </row>
    <row r="44" spans="1:10" ht="15" customHeight="1" x14ac:dyDescent="0.25">
      <c r="A44" s="4" t="s">
        <v>41</v>
      </c>
      <c r="B44" s="32" t="s">
        <v>88</v>
      </c>
      <c r="C44" s="36">
        <v>1385000</v>
      </c>
      <c r="D44" s="40">
        <v>1085127.75</v>
      </c>
      <c r="E44" s="44">
        <f t="shared" si="0"/>
        <v>0.78348574007220217</v>
      </c>
      <c r="F44" s="33">
        <v>1525200</v>
      </c>
      <c r="G44" s="33">
        <v>1158897.1100000001</v>
      </c>
      <c r="H44" s="34">
        <f t="shared" si="1"/>
        <v>0.75983288093364809</v>
      </c>
      <c r="I44" s="34">
        <f t="shared" si="2"/>
        <v>1.1012274368231048</v>
      </c>
      <c r="J44" s="54">
        <f t="shared" si="3"/>
        <v>1.067982189193853</v>
      </c>
    </row>
    <row r="45" spans="1:10" ht="15" customHeight="1" x14ac:dyDescent="0.25">
      <c r="A45" s="4" t="s">
        <v>42</v>
      </c>
      <c r="B45" s="32" t="s">
        <v>89</v>
      </c>
      <c r="C45" s="36">
        <v>49269803</v>
      </c>
      <c r="D45" s="40">
        <v>37463703</v>
      </c>
      <c r="E45" s="44">
        <f t="shared" si="0"/>
        <v>0.7603785832064317</v>
      </c>
      <c r="F45" s="33">
        <v>44219500</v>
      </c>
      <c r="G45" s="33">
        <v>31822621.18</v>
      </c>
      <c r="H45" s="34">
        <f t="shared" si="1"/>
        <v>0.7196513117516028</v>
      </c>
      <c r="I45" s="34">
        <f t="shared" si="2"/>
        <v>0.89749699222462898</v>
      </c>
      <c r="J45" s="54">
        <f t="shared" si="3"/>
        <v>0.84942540730690719</v>
      </c>
    </row>
    <row r="46" spans="1:10" ht="15" customHeight="1" x14ac:dyDescent="0.25">
      <c r="A46" s="4" t="s">
        <v>43</v>
      </c>
      <c r="B46" s="32" t="s">
        <v>90</v>
      </c>
      <c r="C46" s="36">
        <v>26969394</v>
      </c>
      <c r="D46" s="40">
        <v>15277887.880000001</v>
      </c>
      <c r="E46" s="44">
        <f t="shared" si="0"/>
        <v>0.56648984697246074</v>
      </c>
      <c r="F46" s="33">
        <v>28324000</v>
      </c>
      <c r="G46" s="33">
        <v>22024235.129999999</v>
      </c>
      <c r="H46" s="34">
        <f t="shared" si="1"/>
        <v>0.77758209045332571</v>
      </c>
      <c r="I46" s="34">
        <f t="shared" si="2"/>
        <v>1.0502275282863234</v>
      </c>
      <c r="J46" s="54">
        <f t="shared" si="3"/>
        <v>1.4415759104261732</v>
      </c>
    </row>
    <row r="47" spans="1:10" ht="17.25" customHeight="1" x14ac:dyDescent="0.25">
      <c r="A47" s="4" t="s">
        <v>44</v>
      </c>
      <c r="B47" s="32" t="s">
        <v>91</v>
      </c>
      <c r="C47" s="36">
        <v>5214400</v>
      </c>
      <c r="D47" s="40">
        <v>3909905.27</v>
      </c>
      <c r="E47" s="44">
        <f t="shared" si="0"/>
        <v>0.74982841170604475</v>
      </c>
      <c r="F47" s="33">
        <v>6586050</v>
      </c>
      <c r="G47" s="33">
        <v>4977093.4400000004</v>
      </c>
      <c r="H47" s="34">
        <f t="shared" si="1"/>
        <v>0.75570234662658198</v>
      </c>
      <c r="I47" s="34">
        <f t="shared" si="2"/>
        <v>1.2630503988953667</v>
      </c>
      <c r="J47" s="54">
        <f t="shared" si="3"/>
        <v>1.2729447636975615</v>
      </c>
    </row>
    <row r="48" spans="1:10" ht="15" customHeight="1" x14ac:dyDescent="0.25">
      <c r="A48" s="4" t="s">
        <v>45</v>
      </c>
      <c r="B48" s="32" t="s">
        <v>92</v>
      </c>
      <c r="C48" s="36">
        <v>3265982</v>
      </c>
      <c r="D48" s="40">
        <v>2447058.1800000002</v>
      </c>
      <c r="E48" s="44">
        <f t="shared" si="0"/>
        <v>0.74925648089915997</v>
      </c>
      <c r="F48" s="33">
        <v>4082309</v>
      </c>
      <c r="G48" s="33">
        <v>3446018.76</v>
      </c>
      <c r="H48" s="34">
        <f t="shared" si="1"/>
        <v>0.84413471885641189</v>
      </c>
      <c r="I48" s="34">
        <f t="shared" si="2"/>
        <v>1.2499484075539915</v>
      </c>
      <c r="J48" s="54">
        <f t="shared" si="3"/>
        <v>1.4082291905295032</v>
      </c>
    </row>
    <row r="49" spans="1:10" ht="15" customHeight="1" x14ac:dyDescent="0.25">
      <c r="A49" s="4" t="s">
        <v>46</v>
      </c>
      <c r="B49" s="32" t="s">
        <v>93</v>
      </c>
      <c r="C49" s="37">
        <v>800000</v>
      </c>
      <c r="D49" s="41">
        <v>599999.93999999994</v>
      </c>
      <c r="E49" s="44">
        <f t="shared" si="0"/>
        <v>0.7499999249999999</v>
      </c>
      <c r="F49" s="33">
        <v>1000000</v>
      </c>
      <c r="G49" s="33">
        <v>749999.97</v>
      </c>
      <c r="H49" s="34">
        <f t="shared" si="1"/>
        <v>0.74999996999999996</v>
      </c>
      <c r="I49" s="34">
        <f t="shared" si="2"/>
        <v>1.25</v>
      </c>
      <c r="J49" s="54">
        <f t="shared" si="3"/>
        <v>1.2500000750000075</v>
      </c>
    </row>
    <row r="50" spans="1:10" ht="16.5" customHeight="1" x14ac:dyDescent="0.25">
      <c r="A50" s="4" t="s">
        <v>47</v>
      </c>
      <c r="B50" s="32" t="s">
        <v>94</v>
      </c>
      <c r="C50" s="38">
        <v>2465982</v>
      </c>
      <c r="D50" s="35">
        <v>1847058.24</v>
      </c>
      <c r="E50" s="44">
        <f t="shared" si="0"/>
        <v>0.74901529694863955</v>
      </c>
      <c r="F50" s="33">
        <v>3082309</v>
      </c>
      <c r="G50" s="33">
        <v>2696018.79</v>
      </c>
      <c r="H50" s="34">
        <f t="shared" si="1"/>
        <v>0.87467505366918119</v>
      </c>
      <c r="I50" s="34">
        <f t="shared" si="2"/>
        <v>1.2499316702230592</v>
      </c>
      <c r="J50" s="54">
        <f t="shared" si="3"/>
        <v>1.4596284684558729</v>
      </c>
    </row>
    <row r="51" spans="1:10" ht="15.75" customHeight="1" thickBot="1" x14ac:dyDescent="0.3">
      <c r="A51" s="5" t="s">
        <v>48</v>
      </c>
      <c r="B51" s="55" t="s">
        <v>3</v>
      </c>
      <c r="C51" s="39">
        <v>-176871540.52000001</v>
      </c>
      <c r="D51" s="42">
        <v>4240571.03</v>
      </c>
      <c r="E51" s="56">
        <f t="shared" si="0"/>
        <v>-2.3975428819881236E-2</v>
      </c>
      <c r="F51" s="6">
        <v>-109127307.09</v>
      </c>
      <c r="G51" s="6">
        <v>-115980115.55</v>
      </c>
      <c r="H51" s="7">
        <f t="shared" si="1"/>
        <v>1.0627964589499888</v>
      </c>
      <c r="I51" s="7">
        <f t="shared" si="2"/>
        <v>0.61698624193110518</v>
      </c>
      <c r="J51" s="57" t="s">
        <v>105</v>
      </c>
    </row>
  </sheetData>
  <mergeCells count="8">
    <mergeCell ref="A1:J1"/>
    <mergeCell ref="E2:G2"/>
    <mergeCell ref="I2:J2"/>
    <mergeCell ref="A3:A4"/>
    <mergeCell ref="B3:B4"/>
    <mergeCell ref="C3:E3"/>
    <mergeCell ref="F3:H3"/>
    <mergeCell ref="I3:J3"/>
  </mergeCells>
  <pageMargins left="0.31496062992125984" right="0.31496062992125984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 3-4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User62</cp:lastModifiedBy>
  <cp:lastPrinted>2025-10-21T10:56:26Z</cp:lastPrinted>
  <dcterms:created xsi:type="dcterms:W3CDTF">2025-10-10T07:38:02Z</dcterms:created>
  <dcterms:modified xsi:type="dcterms:W3CDTF">2025-10-21T10:58:24Z</dcterms:modified>
</cp:coreProperties>
</file>